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2120" windowHeight="7470" tabRatio="913" activeTab="1"/>
  </bookViews>
  <sheets>
    <sheet name="แบบสรุป SAR Card" sheetId="274" r:id="rId1"/>
    <sheet name="ตัวชี้วัด 2.1" sheetId="343" r:id="rId2"/>
    <sheet name="ตัวชี้วัด 2.2" sheetId="340" r:id="rId3"/>
    <sheet name="ตัวชี้วัด 2.3" sheetId="342" r:id="rId4"/>
    <sheet name="ตัวชี้วัด 2.5" sheetId="348" r:id="rId5"/>
    <sheet name="ตัวชี้วัด F1-4 การเงิน" sheetId="349" r:id="rId6"/>
    <sheet name="ตัวชี้วัด F2-4 พัสดุ" sheetId="347" r:id="rId7"/>
    <sheet name="ตัวชี้วัด F3-4 บัญชี" sheetId="344" r:id="rId8"/>
  </sheets>
  <definedNames>
    <definedName name="_xlnm.Print_Area" localSheetId="6">'ตัวชี้วัด F2-4 พัสดุ'!$A$1:$E$109</definedName>
    <definedName name="_xlnm.Print_Titles" localSheetId="2">'ตัวชี้วัด 2.2'!$6:$6</definedName>
    <definedName name="_xlnm.Print_Titles" localSheetId="3">'ตัวชี้วัด 2.3'!$6:$6</definedName>
    <definedName name="_xlnm.Print_Titles" localSheetId="4">'ตัวชี้วัด 2.5'!$6:$6</definedName>
    <definedName name="_xlnm.Print_Titles" localSheetId="5">'ตัวชี้วัด F1-4 การเงิน'!$6:$6</definedName>
    <definedName name="_xlnm.Print_Titles" localSheetId="7">'ตัวชี้วัด F3-4 บัญชี'!$6:$6</definedName>
    <definedName name="_xlnm.Print_Titles" localSheetId="0">'แบบสรุป SAR Card'!$3:$4</definedName>
  </definedNames>
  <calcPr calcId="144525"/>
</workbook>
</file>

<file path=xl/calcChain.xml><?xml version="1.0" encoding="utf-8"?>
<calcChain xmlns="http://schemas.openxmlformats.org/spreadsheetml/2006/main">
  <c r="D43" i="349" l="1"/>
  <c r="C43" i="349"/>
  <c r="D41" i="349"/>
  <c r="C41" i="349"/>
  <c r="D39" i="349"/>
  <c r="C39" i="349"/>
  <c r="D37" i="349"/>
  <c r="C37" i="349"/>
  <c r="D35" i="349"/>
  <c r="C35" i="349"/>
  <c r="D33" i="349"/>
  <c r="C33" i="349"/>
  <c r="D32" i="349"/>
  <c r="C32" i="349"/>
  <c r="D30" i="349"/>
  <c r="D21" i="349" s="1"/>
  <c r="C30" i="349"/>
  <c r="C28" i="349"/>
  <c r="D24" i="349"/>
  <c r="C24" i="349"/>
  <c r="D22" i="349"/>
  <c r="C22" i="349"/>
  <c r="C21" i="349"/>
  <c r="D17" i="349"/>
  <c r="C17" i="349"/>
  <c r="D14" i="349"/>
  <c r="C14" i="349"/>
  <c r="D12" i="349"/>
  <c r="C12" i="349"/>
  <c r="D8" i="349"/>
  <c r="C8" i="349"/>
  <c r="D7" i="349"/>
  <c r="D45" i="349" s="1"/>
  <c r="C7" i="349"/>
  <c r="C45" i="349" s="1"/>
  <c r="D16" i="348"/>
  <c r="C16" i="348"/>
  <c r="D47" i="347" l="1"/>
  <c r="C47" i="347"/>
  <c r="D41" i="347"/>
  <c r="C41" i="347"/>
  <c r="D39" i="347"/>
  <c r="C39" i="347"/>
  <c r="D37" i="347"/>
  <c r="C37" i="347"/>
  <c r="D35" i="347"/>
  <c r="C35" i="347"/>
  <c r="D33" i="347"/>
  <c r="C33" i="347"/>
  <c r="D32" i="347"/>
  <c r="C32" i="347"/>
  <c r="D30" i="347"/>
  <c r="C30" i="347"/>
  <c r="D28" i="347"/>
  <c r="C28" i="347"/>
  <c r="D24" i="347"/>
  <c r="D21" i="347" s="1"/>
  <c r="C24" i="347"/>
  <c r="D22" i="347"/>
  <c r="C22" i="347"/>
  <c r="C21" i="347"/>
  <c r="D17" i="347"/>
  <c r="C17" i="347"/>
  <c r="D14" i="347"/>
  <c r="C14" i="347"/>
  <c r="D12" i="347"/>
  <c r="C12" i="347"/>
  <c r="D8" i="347"/>
  <c r="C8" i="347"/>
  <c r="D7" i="347"/>
  <c r="C7" i="347"/>
  <c r="C56" i="347" s="1"/>
  <c r="D56" i="347" l="1"/>
  <c r="D64" i="344" l="1"/>
  <c r="C64" i="344"/>
  <c r="D62" i="344"/>
  <c r="C62" i="344"/>
  <c r="D60" i="344"/>
  <c r="C60" i="344"/>
  <c r="D56" i="344"/>
  <c r="C56" i="344"/>
  <c r="D51" i="344"/>
  <c r="C51" i="344"/>
  <c r="D47" i="344"/>
  <c r="C47" i="344"/>
  <c r="D46" i="344"/>
  <c r="C46" i="344"/>
  <c r="D44" i="344"/>
  <c r="C44" i="344"/>
  <c r="D42" i="344"/>
  <c r="C42" i="344"/>
  <c r="D35" i="344"/>
  <c r="C35" i="344"/>
  <c r="D33" i="344"/>
  <c r="C33" i="344"/>
  <c r="D32" i="344"/>
  <c r="C32" i="344"/>
  <c r="D24" i="344"/>
  <c r="C24" i="344"/>
  <c r="D21" i="344"/>
  <c r="C21" i="344"/>
  <c r="D17" i="344"/>
  <c r="C17" i="344"/>
  <c r="D8" i="344"/>
  <c r="C8" i="344"/>
  <c r="D7" i="344"/>
  <c r="D66" i="344" s="1"/>
  <c r="C7" i="344"/>
  <c r="C66" i="344" s="1"/>
  <c r="D19" i="343" l="1"/>
  <c r="C19" i="343"/>
  <c r="D17" i="342" l="1"/>
  <c r="C17" i="342"/>
  <c r="D16" i="340" l="1"/>
  <c r="C16" i="340"/>
  <c r="C10" i="340"/>
  <c r="G7" i="274" l="1"/>
  <c r="G8" i="274"/>
  <c r="G9" i="274"/>
  <c r="G10" i="274"/>
  <c r="G6" i="274"/>
  <c r="G13" i="274"/>
  <c r="G12" i="274"/>
  <c r="G14" i="274"/>
  <c r="G15" i="274" l="1"/>
</calcChain>
</file>

<file path=xl/sharedStrings.xml><?xml version="1.0" encoding="utf-8"?>
<sst xmlns="http://schemas.openxmlformats.org/spreadsheetml/2006/main" count="663" uniqueCount="490">
  <si>
    <t>..............................................................................................................................................................................</t>
  </si>
  <si>
    <t>คะแนนรวม</t>
  </si>
  <si>
    <t>คะแนนเต็ม</t>
  </si>
  <si>
    <t>คะแนนที่ได้</t>
  </si>
  <si>
    <t>น้ำหนักรวม และคะแนนถ่วงน้ำหนักรวม</t>
  </si>
  <si>
    <t xml:space="preserve">หมายเหตุ : การรายงานของหน่วยงาน  </t>
  </si>
  <si>
    <t xml:space="preserve">1) ข้อมูลผลการดำเนินงานตามเกณฑ์การให้คะแนน : 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</si>
  <si>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</si>
  <si>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คะแนนถ่วงน้ำหนัก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</si>
  <si>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ระดับ</t>
  </si>
  <si>
    <t>2) ปัจจัยสนับสนุนต่อการดำเนินงาน</t>
  </si>
  <si>
    <t>3) ปัญหา/อุปสรรคต่อการดำเนินงาน</t>
  </si>
  <si>
    <t>ลำดับ</t>
  </si>
  <si>
    <t>ร้อยละของการเบิกจ่ายเงินงบประมาณ</t>
  </si>
  <si>
    <t>ตัวชี้วัด
ที่</t>
  </si>
  <si>
    <t xml:space="preserve"> องค์ประกอบการประเมิน / ตัวชี้วัด</t>
  </si>
  <si>
    <t>F1-4</t>
  </si>
  <si>
    <t>F2-4</t>
  </si>
  <si>
    <r>
      <t>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</si>
  <si>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3) ตัวชี้วัดทุกตัวมีคะแนนเต็ม 5 คะแนน การประเมินคะแนนให้ตนเอง/ เจ้าภาพประเมินตรวจให้คะแนน ให้ใช้ทศนิยมได้ไม่เกิน 4 ตำแหน่ง</t>
  </si>
  <si>
    <r>
      <t xml:space="preserve">สรุปคะแนนที่ได้จากคะแนนเต็ม 5 </t>
    </r>
    <r>
      <rPr>
        <sz val="14"/>
        <color theme="1"/>
        <rFont val="TH SarabunPSK"/>
        <family val="2"/>
      </rPr>
      <t xml:space="preserve"> (คะแนนถ่วงน้ำหนักรวม/ น้ำหนักรวม)</t>
    </r>
  </si>
  <si>
    <r>
      <t xml:space="preserve">4)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</si>
  <si>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>แบบรายงานผลตามคำรับรองการปฏิบัติราชการ ปีงบประมาณ พ.ศ. 2562 (SAR Card)</t>
  </si>
  <si>
    <t>2. ภารกิจรอง/ สนับสนุนกรมอนามัย (5 ตัวชี้วัด)</t>
  </si>
  <si>
    <t>3. ภารกิจของหน่วยงาน/ ตัวชี้วัดเพิ่มเติม (KPI Function) (เฉพาะสายสนับสนุน)</t>
  </si>
  <si>
    <t>F3-4</t>
  </si>
  <si>
    <t>2) น้ำหนักของแต่ละตัวชี้วัดเท่ากันทุกตัว คือ 2</t>
  </si>
  <si>
    <t>1) แบบ SAR Card ให้เลือกใส่ตัวชี้วัดแต่ละกลุ่มให้ครบตามที่ลงนามคำรับรองฯ  (8-10 ตัวชี้วัด) โปรดดูคู่มือการจัดทำคำรับรองฯ ประกอบ</t>
  </si>
  <si>
    <t>ร้อยละการรับรู้การดำเนินงานคุณธรรมและความโปร่งใสของหน่วยงาน (Internal Integrity and Transparency Assessment : IIT)</t>
  </si>
  <si>
    <t>ร้อยละความผูกพันของบุคลากรต่อองค์กร (Employee Engagement : EE)</t>
  </si>
  <si>
    <t>ระดับความสำเร็จของการดำเนินงานเพื่อสนับสนุนกรมอนามัยก้าวสู่องค์กรที่มีสมรรถนะสูงตามแนวทาง PMQA/PMQA 4.0</t>
  </si>
  <si>
    <t xml:space="preserve">ระดับความสำเร็จของการดำเนินงานการเป็นองค์กรรอบรู้ด้านสุขภาพ (HLO) </t>
  </si>
  <si>
    <t>ระดับความสำเร็จของการพัฒนาประสิทธิภาพการทำงานด้านการตรวจสอบใบสำคัญชดใช้หนี้เงินยืมราชการ</t>
  </si>
  <si>
    <t>ระดับความสำเร็จของการบริหารโครงการจัดซื้อจัดจ้างงบลงทุน (ที่วงเงินการจัดหาเกินอำนาจสำนัก/กอง) ด้วยวิธีประกวดราคาอิเล็กทรอนิกส์ (Electronic Bidding : e-bidding)</t>
  </si>
  <si>
    <t>ระดับความสำเร็จของหน่วยงานมีระบบแจ้งเงินเดือนออนไลน์</t>
  </si>
  <si>
    <t>เกณฑ์การประเมิน</t>
  </si>
  <si>
    <t xml:space="preserve">Implementation: การขับเคลื่อนมาตรการ </t>
  </si>
  <si>
    <t>Best Outcome</t>
  </si>
  <si>
    <t xml:space="preserve">Assessment: มีระบบบริหารจัดการข้อมูลและการวิเคราะห์ปัญหา </t>
  </si>
  <si>
    <t>1.1 มีข้อมูลและสารสนเทศที่สมบูรณ์และเพียงพอในการวิเคราะห์ปัญหาและนำไปสู่ 1) HL ปชช./ Competency จนท. 2) ข้อเสนอเชิงนโยบาย 3) มาตรการในพื้นที่</t>
  </si>
  <si>
    <t xml:space="preserve"> - มีการรวบรวมและวิเคราะห์ข้อมูลความต้องการและความคาดหวังของ Customer และ Stakeholder ทั้งในปัจจุบันและพึงมีในอนาคต (หมวด 3)</t>
  </si>
  <si>
    <t xml:space="preserve"> - Best Practice ทั้งในประเทศ/ ต่างประเทศ (หมวด 4)</t>
  </si>
  <si>
    <t>1.2 มีระบบการจัดเก็บข้อมูลและติดตามข้อมูลตาม KPI และข้อมูลปัจจัยที่ส่งผลกระทบ</t>
  </si>
  <si>
    <t>1.3 มีระบบการประเมินผลมาตรการและวิเคราะห์เพื่อปรับปรุงมาตรการทุก 3 เดือน</t>
  </si>
  <si>
    <t xml:space="preserve"> - มีการวิเคราะห์เพื่อปรับปรุงมาตรการทุก 3 เดือน (หมวด 2)</t>
  </si>
  <si>
    <t xml:space="preserve"> - มีระบบการประเมินผลมาตรการ (หมวด 2)</t>
  </si>
  <si>
    <t>1.4 มีแผน/ แนวทางปฏิบัติ (ที่สอดคล้องกับผลการวิเคราะห์ในข้อ 1.1) เพื่อให้บรรลุวัตถุประสงค์ปรับปรุงผลการดำเนินการ ส่งเสริมนวัตกรรม และบรรลุยุทธศาสตร์/ ภารกิจสำคัญ</t>
  </si>
  <si>
    <t xml:space="preserve"> - มีแผน/ แนวทางปฏิบัติ (หมวด 2)</t>
  </si>
  <si>
    <t xml:space="preserve"> - มีแผนพัฒนาบุคลากรภายในและภายนอก (HRD/ HRM) (หมวด 5)</t>
  </si>
  <si>
    <t xml:space="preserve"> - มีกิจกรรมการสร้างความสัมพันธ์อันดีระหว่างหน่วยงานและผู้รับบริการรวมทั้งผู้มีส่วนได้ส่วนเสีย (หมวด 3)</t>
  </si>
  <si>
    <t>Advocacy &amp; Intervention : มีข้อเสนอเชิงนโยบายและมาตรการที่มีประสิทธิภาพรองรับการแก้ปัญหา (ประเมินและให้คะแนนโดยคณะ กก.ประเมินผลของกรม)</t>
  </si>
  <si>
    <t>2.1 มีข้อเสนอเชิงนโยบายและมาตรการ</t>
  </si>
  <si>
    <t>2.2 มาตรการดำเนินการ</t>
  </si>
  <si>
    <t xml:space="preserve"> - มี Data base หรือ Information base รองรับการกำหนดมาตรการ (หมวด 4) </t>
  </si>
  <si>
    <t xml:space="preserve"> - มี Knowledge base รองรับการกำหนดมาตรการ (หมวด 4) </t>
  </si>
  <si>
    <t xml:space="preserve"> - มี Customer/ Stakeholder base (ตอบสนองตรงตามความต้องการของผู้รับบริการและผู้มีส่วนได้ส่วนเสีย) (หมวด 3)</t>
  </si>
  <si>
    <t>2.3 มาตรการมีความสอดคล้องกับบทบาทใหม่กรมอนามัยRe-role  :  Smart Governance by national lead /regional lead)</t>
  </si>
  <si>
    <t xml:space="preserve"> - มีการกำหนดมาตรการที่สอดคล้องกับบทบาทใหม่ (หมวด 6)</t>
  </si>
  <si>
    <t>3.1 มีการนำข้อเสนอเชิงนโยบายเข้าสู่กรรมการระดับกระทรวง (เช่น เวทีประชุมผู้ตรวจราชการ ฯลฯ) /ระดับเขต (เช่น การประชุมเขตสุขภาพ) /ระดับกรม(การประชุม Tuesday Regular Meeting) /ระดับจังหวัด /ระดับหน่วยงาน</t>
  </si>
  <si>
    <t>3.2 มีการดำเนินการขับเคลื่อนมาตรการลงสู่พื้นที่ภายใต้บทบาทใหม่ (Smart regulator/ Facilitator + Enabler + Governance)</t>
  </si>
  <si>
    <t xml:space="preserve"> - มีการดำเนินการขับเคลื่อนมาตรการลงสู่พื้นที่ภายใต้บทบาท Smart regulator, Facilitator + Enabler, Governance (หมวด 2, 6)</t>
  </si>
  <si>
    <t>3.4 มีการนำเทคโนโลยีดิจิทัลมาขับเคลื่อนให้เกิดคุณภาพ (Digital Transformation)</t>
  </si>
  <si>
    <t xml:space="preserve"> - มีการใช้ประโยชน์จากเทคโนโลยีดิจิทัลที่นำไปสู่การพัฒนาและขับเคลื่อนนโยบายและมาตรการของหน่วยงาน (หมวด 4)</t>
  </si>
  <si>
    <t>ลำดับที่/ ชื่อไฟล์หลักฐาน</t>
  </si>
  <si>
    <r>
      <t xml:space="preserve">Output </t>
    </r>
    <r>
      <rPr>
        <b/>
        <sz val="16"/>
        <rFont val="Wingdings"/>
        <charset val="2"/>
      </rPr>
      <t xml:space="preserve">à </t>
    </r>
    <r>
      <rPr>
        <b/>
        <sz val="16"/>
        <rFont val="TH SarabunPSK"/>
        <family val="2"/>
      </rPr>
      <t>Good Outcome</t>
    </r>
  </si>
  <si>
    <t>ตัวชี้วัดที่ 2.1  ร้อยละการรับรู้การดำเนินงานคุณธรรมและความโปร่งใสของหน่วยงาน 
                 (Internal Integrity and Transparency Assessment : IIT)</t>
  </si>
  <si>
    <t xml:space="preserve"> - มีการวิเคราะห์ช่องว่างของระบบที่เป็นอยู่ปัจจุบันกับมาตรฐาน/ เป้าหมายที่กำหนด (หมวด 4)</t>
  </si>
  <si>
    <t xml:space="preserve"> - มีข้อเสนอเชิงนโยบายต่อกรม (หมวด 2) </t>
  </si>
  <si>
    <t>2.4 มี Key Message และเนื้อหาสร้าง HL ปชช./ Competency จนท.(ส่งมอบศูนย์สื่อสารสาธารณะ)</t>
  </si>
  <si>
    <t xml:space="preserve"> - มีเนื้อหาเพื่อเพิ่ม Key Message เจ้าหน้าที่(หมวด 5)</t>
  </si>
  <si>
    <t xml:space="preserve"> - มีการนำข้อเสนอเชิงนโยบายเข้าสู่กรรมการระดับกรม (การประชุม Tuesday Regular Meeting) (หมวด 2)</t>
  </si>
  <si>
    <t xml:space="preserve">3.3 มีการขับเคลื่อน competency ไปสู่เจ้าหน้าที่ </t>
  </si>
  <si>
    <t xml:space="preserve"> - มีการจัดกิจกรรมการขับเคลื่อนเพื่อยกระดับ competency ของเจ้าหน้าที่ (หมวด 5)</t>
  </si>
  <si>
    <t>ตัวชี้วัดที่ 2.2  ร้อยละความผูกพันของบุคลากรต่อองค์กร (Employee Engagement : EE)</t>
  </si>
  <si>
    <t>ร้อยละความผูกพัน (Employee Engagement) ของบุคลากรในองค์กรเท่ากับร้อยละ 60 - 79.99</t>
  </si>
  <si>
    <t>ร้อยละความผูกพัน (Employee Engagement) ของบุคลากรในองค์กรมากกว่า หรือเท่ากับร้อยละ 80</t>
  </si>
  <si>
    <t>ตัวชี้วัดที่ 2.3  ร้อยละของการเบิกจ่ายเงินงบประมาณ</t>
  </si>
  <si>
    <t xml:space="preserve">ตัวชี้วัดที่ 2.5  ระดับความสำเร็จของการดำเนินงานการเป็นองค์กรรอบรู้ด้านสุขภาพ (HLO) </t>
  </si>
  <si>
    <t>4.1 ผลเบิกจ่ายที่ได้ค่าคะแนนถ่วงน้ำหนักอยู่ระหว่าง = 4.00 - 4.99</t>
  </si>
  <si>
    <t>5.1 ผลเบิกจ่ายที่ได้ค่าคะแนนถ่วงน้ำหนักอยู่ระหว่าง = 5.00</t>
  </si>
  <si>
    <t xml:space="preserve"> - มีการจัดเก็บข้อมูลสำคัญของ ตัวชี้วัด Function อย่างเป็นระบบบนเว็บไซต์กลางของหน่วยงาน (หมวด 4)</t>
  </si>
  <si>
    <t>4) ตัวชี้วัดหลัก 10 ตัวชี้วัด คือ 1.1-1.5 และ 2.1-2.5</t>
  </si>
  <si>
    <t>5) ตัวชี้วัดเพิ่มเติมสายวิชาการรวม 47 ตัวชี้วัด 15 หน่วยงาน คือ ตัวชี้วัด C1-1, C2-1,…, C1-15,…, C5-15</t>
  </si>
  <si>
    <t>6) ตัวชี้วัดเพิ่มเติมสายสนับสนุนรวม 30 ตัวชี้วัด 9 หน่วยงาน คือ ตัวชี้วัด F1-1, F2-1,…, F1-9,…, F6-9</t>
  </si>
  <si>
    <t>7) รายชื่อตัวชี้วัดทั้งหมด 87 ตัวชี้วัด สายวิชาการ 28 หน่วยงาน ดำเนินการหน่วยละ 10 ตัว (28*10=280)
    สายสนับสนุน 9 หน่วยงาน ดำเนินการหน่วยละ 8 ตัว (9*8=72) รวมจำนวนตัวชี้วัดที่หน่วยงานต้องรายงานในระบบ (280+72) 352 ตัวชี้วัด</t>
  </si>
  <si>
    <t xml:space="preserve">หน่วยงานขับเคลื่อนการดำเนินงานตามแผนปฏิบัติการคุณธรรมและความโปร่งใส ปี พ.ศ. 2562 ของหน่วยงาน ครอบคลุมประเด็นดังนี้ </t>
  </si>
  <si>
    <t xml:space="preserve">1) มาตรการภายในเพื่อส่งเสริมความโปร่งใสและป้องกันการทุจริต </t>
  </si>
  <si>
    <t>หน่วยงานจัดกิจกรรมเพื่อพัฒนาค่านิยม (MOPH) วัฒนธรรมองค์กร (HEALTH) การเสริมสร้างคุณธรรม จริยธรรมและการมีจิตสาธารณะ</t>
  </si>
  <si>
    <t>หน่วยงานดำเนินการตามระบบการบริหารผลการปฏิบัติการราชการ (Performance Based Management System : PMS) ตั้งแต่ผู้บริหารสูงสุดการสื่อสารทิศทาง นโยบาย ภารกิจทั้งของกรมและหน่วยงาน การถ่ายระดับตัวชี้วัด  การมอบหมายงาน และการประเมินผลการปฏิบัติราชการ</t>
  </si>
  <si>
    <t>1.1 ผลเบิกจ่ายที่ได้ค่าคะแนนถ่วงน้ำหนักอยู่ระหว่าง = 1.00 - 1.99</t>
  </si>
  <si>
    <t>2.1 ผลเบิกจ่ายที่ได้ค่าคะแนนถ่วงน้ำหนักอยู่ระหว่าง = 2.00 - 2.99</t>
  </si>
  <si>
    <t>3.1 ผลเบิกจ่ายที่ได้ค่าคะแนนถ่วงน้ำหนักอยู่ระหว่าง = 3.00 - 3.99</t>
  </si>
  <si>
    <t>ผลงานรอบ 5 เดือนหลัง</t>
  </si>
  <si>
    <r>
      <t xml:space="preserve">5 เดือนหลัง (มีนาคม - กรกฎาคม 2562) </t>
    </r>
    <r>
      <rPr>
        <b/>
        <sz val="16"/>
        <color rgb="FFFF0000"/>
        <rFont val="TH SarabunPSK"/>
        <family val="2"/>
      </rPr>
      <t>(ปรับระดับที่ 4 และ/หรือ 5 ตามเล่มคู่มือคำรับรองฯ ปี พ.ศ. 2562)</t>
    </r>
  </si>
  <si>
    <t>5 เดือนหลัง (มีนาคม - กรกฎาคม 2562)</t>
  </si>
  <si>
    <t>1.1 หน่วยงานทบทวน วิเคราะห์/สถานการณ์ Gap Analysis ปัจจัยเสี่ยงจากผลการประเมิน IIT รอบ 5 เดือนแรก (รอบที่ 1) และผลการดำเนินงานในรอบที่ 1</t>
  </si>
  <si>
    <t>1.2 หน่วยงานจัดทำ/ปรับปรุงแผนปฏิบัติการคุณธรรมและความโปร่งใส ปี พ.ศ. 2562</t>
  </si>
  <si>
    <t>หน่วยงานกำหนด และสื่อสาร มาตรการ กลไกที่สำคัญ เพื่อขับเคลื่อน และสร้างการมีส่วนร่วมการดำเนินงาน สู่บุคลากรทั่วทั้งหน่วยงาน และผู้มีส่วนได้ส่วนเสียทั้งภายในและภายนอก รอบที่ 2</t>
  </si>
  <si>
    <t xml:space="preserve"> - มาตรการป้องกันการขัดกันระหว่างผลประโยชน์ส่วนตนกับผลประโยชน์ส่วนรวม (ผลประโยชน์ทับซ้อน)</t>
  </si>
  <si>
    <t xml:space="preserve"> - มาตรการจัดการเรื่องร้องเรียนการทุจริต</t>
  </si>
  <si>
    <t xml:space="preserve"> - มาตรการตรวจสอบการใช้ดุลยพินิจ</t>
  </si>
  <si>
    <t>2) การเสริมสร้างวัฒนธรรมองค์กร MOPH TO HEALTH และ คุณธรรมตามแผนแม่บทส่งเสริมคุณธรรมแห่งชาติฉบับที่ 1 “พอเพียง วินัย สุจริต จิตอาสา”</t>
  </si>
  <si>
    <t>3) การสร้างการมีส่วนร่วมของผู้มีส่วนได้ส่วนเสียภายนอก</t>
  </si>
  <si>
    <t>ร้อยละการรับรู้การดำเนินงานคุณธรรมและความโปร่งใสของหน่วยงาน (IIT) 
ร้อยละ 85 - 94.99</t>
  </si>
  <si>
    <t>ร้อยละการรับรู้การดำเนินงานคุณธรรมและความโปร่งใสของหน่วยงาน (IIT) 
เท่ากับหรือมากกว่าร้อยละ 95</t>
  </si>
  <si>
    <t>หน่วยงานกำกับ ติดตามผลการดำเนินการตามแผน รวมทั้ง วิเคราะห์ผลการดำเนินการตามแผนที่กำหนดในรอบ 5 เดือนแรก สถานการณ์ เงื่อนไข ปัจจัยกำหนดความผูกพันของบุคลากร  ในองค์กรที่มีการเปลี่ยนแปลง และสังเคราะห์ ปัจจัยหรือเงื่อนไขที่มีนัยสำคัญ (Critical Factors) ต่อการส่งผลความผูกพันทั้งเชิงบวกและเชิงลบ เพื่อปรับปรุงหรือกำหนดเป็นกิจกรรมหรือมาตรการสำคัญ (Key activities) เพิ่มเติมในแผนปฏิบัติการ</t>
  </si>
  <si>
    <t>สร้างกระบวนการมีส่วนร่วมของบุคลากรโดยใช้ข้อมูล จากการกำกับ ติดตามผลการดำเนินการตามแผน รวมทั้งการวิเคราะห์ Critical Factors และ Key activities มาเพิ่มเติมหรือปรับปรุงแผนปฏิบัติการเสริมสร้างความผูกพันของบุคลากร และมีการมอบหมายให้มีผู้รับผิดชอบในแต่ละกิจกรรมอย่างชัดเจน</t>
  </si>
  <si>
    <t>หน่วยงานมีการติดตามและประเมินผลมาตรการ/กลยุทธ์ ในการเสริมสร้างความผูกพันของหน่วยงาน</t>
  </si>
  <si>
    <t xml:space="preserve">ผู้บริหารสูงสุดของหน่วยงานมีการกำกับ ติดตามผ่านผู้บังคับบัญชาในระดับรองลงมาทั้งรองผู้อำนวยการ และหัวหน้ากลุ่มที่ได้รับมอบหมายให้ดำเนินการตามแผนฯ </t>
  </si>
  <si>
    <t>หน่วยงานจัดระบบหรือบรรยากาศในองค์กรให้บุคลากรได้เรียนรู้และแสดงออก เพื่อสร้างงานที่สร้างสรรค์ มีคุณค่า หรือเกิดเป็นนวัตกรรม เช่น การจัดกิจกรรมแลกเปลี่ยนเรียนรู้ การจัด/ส่งประกวดผลงาน นวัตกรรม การจัดมหกรรม การประชุมวิชาการ ฯลฯ</t>
  </si>
  <si>
    <r>
      <t xml:space="preserve">1.2 มีรายงานผลติดตามเร่งรัดการเบิกจ่ายงบประมาณ (รบจ.1)
</t>
    </r>
    <r>
      <rPr>
        <u/>
        <sz val="14"/>
        <rFont val="TH SarabunPSK"/>
        <family val="2"/>
      </rPr>
      <t>Assessment : มีระบบบริหารจัดการข้อมูล</t>
    </r>
    <r>
      <rPr>
        <sz val="14"/>
        <rFont val="TH SarabunPSK"/>
        <family val="2"/>
      </rPr>
      <t xml:space="preserve">
</t>
    </r>
    <r>
      <rPr>
        <u/>
        <sz val="14"/>
        <rFont val="TH SarabunPSK"/>
        <family val="2"/>
      </rPr>
      <t>และการวิเคราะห์ปัญหา</t>
    </r>
    <r>
      <rPr>
        <sz val="14"/>
        <rFont val="TH SarabunPSK"/>
        <family val="2"/>
      </rPr>
      <t xml:space="preserve"> 
(A.ตามข้อปฏิบัติที่ต้องดำเนินการ ข้อที่ 5)
</t>
    </r>
    <r>
      <rPr>
        <u/>
        <sz val="14"/>
        <rFont val="TH SarabunPSK"/>
        <family val="2"/>
      </rPr>
      <t>Advocacy &amp; Intervention : มีข้อเสนอเชิงนโยบายและมาตรการที่มีประสิทธิภาพรองรับการแก้ปัญหา</t>
    </r>
    <r>
      <rPr>
        <sz val="14"/>
        <rFont val="TH SarabunPSK"/>
        <family val="2"/>
      </rPr>
      <t xml:space="preserve"> (A .ตามข้อปฏิบัติที่ต้องดำเนินการ 
ข้อที่ 1 + 3.1 + 3.2)
</t>
    </r>
    <r>
      <rPr>
        <u/>
        <sz val="14"/>
        <rFont val="TH SarabunPSK"/>
        <family val="2"/>
      </rPr>
      <t xml:space="preserve">Implementation : การขับเคลื่อนมาตรการ
</t>
    </r>
    <r>
      <rPr>
        <sz val="14"/>
        <rFont val="TH SarabunPSK"/>
        <family val="2"/>
      </rPr>
      <t>(A .ตามข้อปฏิบัติที่ต้องดำเนินการ ข้อที่ 2 + 4)</t>
    </r>
  </si>
  <si>
    <r>
      <t xml:space="preserve">2.2 มีรายงานผลติดตามเร่งรัดการเบิกจ่ายงบประมาณ (รบจ.1)
</t>
    </r>
    <r>
      <rPr>
        <u/>
        <sz val="14"/>
        <rFont val="TH SarabunPSK"/>
        <family val="2"/>
      </rPr>
      <t>Assessment : มีระบบบริหารจัดการข้อมูล</t>
    </r>
    <r>
      <rPr>
        <sz val="14"/>
        <rFont val="TH SarabunPSK"/>
        <family val="2"/>
      </rPr>
      <t xml:space="preserve">
</t>
    </r>
    <r>
      <rPr>
        <u/>
        <sz val="14"/>
        <rFont val="TH SarabunPSK"/>
        <family val="2"/>
      </rPr>
      <t>และการวิเคราะห์ปัญหา</t>
    </r>
    <r>
      <rPr>
        <sz val="14"/>
        <rFont val="TH SarabunPSK"/>
        <family val="2"/>
      </rPr>
      <t xml:space="preserve"> 
(A.ตามข้อปฏิบัติที่ต้องดำเนินการ ข้อที่ 5)
</t>
    </r>
    <r>
      <rPr>
        <u/>
        <sz val="14"/>
        <rFont val="TH SarabunPSK"/>
        <family val="2"/>
      </rPr>
      <t>Advocacy &amp; Intervention : มีข้อเสนอเชิงนโยบายและมาตรการที่มีประสิทธิภาพรองรับการแก้ปัญหา</t>
    </r>
    <r>
      <rPr>
        <sz val="14"/>
        <rFont val="TH SarabunPSK"/>
        <family val="2"/>
      </rPr>
      <t xml:space="preserve"> (A .ตามข้อปฏิบัติที่ต้องดำเนินการ 
ข้อที่ 1 + 3.1 + 3.2)
</t>
    </r>
    <r>
      <rPr>
        <u/>
        <sz val="14"/>
        <rFont val="TH SarabunPSK"/>
        <family val="2"/>
      </rPr>
      <t xml:space="preserve">Implementation : การขับเคลื่อนมาตรการ
</t>
    </r>
    <r>
      <rPr>
        <sz val="14"/>
        <rFont val="TH SarabunPSK"/>
        <family val="2"/>
      </rPr>
      <t>(A .ตามข้อปฏิบัติที่ต้องดำเนินการ ข้อที่ 2 + 4)</t>
    </r>
  </si>
  <si>
    <r>
      <t xml:space="preserve">5.2 มีรายงานผลติดตามเร่งรัดการเบิกจ่ายงบประมาณ (รบจ.1)
</t>
    </r>
    <r>
      <rPr>
        <u/>
        <sz val="14"/>
        <rFont val="TH SarabunPSK"/>
        <family val="2"/>
      </rPr>
      <t>Assessment : มีระบบบริหารจัดการข้อมูล</t>
    </r>
    <r>
      <rPr>
        <sz val="14"/>
        <rFont val="TH SarabunPSK"/>
        <family val="2"/>
      </rPr>
      <t xml:space="preserve">
</t>
    </r>
    <r>
      <rPr>
        <u/>
        <sz val="14"/>
        <rFont val="TH SarabunPSK"/>
        <family val="2"/>
      </rPr>
      <t>และการวิเคราะห์ปัญหา</t>
    </r>
    <r>
      <rPr>
        <sz val="14"/>
        <rFont val="TH SarabunPSK"/>
        <family val="2"/>
      </rPr>
      <t xml:space="preserve"> 
(A.ตามข้อปฏิบัติที่ต้องดำเนินการ ข้อที่ 5)
</t>
    </r>
    <r>
      <rPr>
        <u/>
        <sz val="14"/>
        <rFont val="TH SarabunPSK"/>
        <family val="2"/>
      </rPr>
      <t>Advocacy &amp; Intervention : มีข้อเสนอเชิงนโยบายและมาตรการที่มีประสิทธิภาพรองรับการแก้ปัญหา</t>
    </r>
    <r>
      <rPr>
        <sz val="14"/>
        <rFont val="TH SarabunPSK"/>
        <family val="2"/>
      </rPr>
      <t xml:space="preserve"> (A .ตามข้อปฏิบัติที่ต้องดำเนินการ 
ข้อที่ 1 + 3.1 + 3.2)
</t>
    </r>
    <r>
      <rPr>
        <u/>
        <sz val="14"/>
        <rFont val="TH SarabunPSK"/>
        <family val="2"/>
      </rPr>
      <t xml:space="preserve">Implementation : การขับเคลื่อนมาตรการ
</t>
    </r>
    <r>
      <rPr>
        <sz val="14"/>
        <rFont val="TH SarabunPSK"/>
        <family val="2"/>
      </rPr>
      <t>(A .ตามข้อปฏิบัติที่ต้องดำเนินการ ข้อที่ 2 + 4)</t>
    </r>
  </si>
  <si>
    <r>
      <t xml:space="preserve">3.2 มีรายงานผลติดตามเร่งรัดการเบิกจ่ายงบประมาณ (รบจ.1)
</t>
    </r>
    <r>
      <rPr>
        <u/>
        <sz val="14"/>
        <rFont val="TH SarabunPSK"/>
        <family val="2"/>
      </rPr>
      <t>Assessment : มีระบบบริหารจัดการข้อมูล</t>
    </r>
    <r>
      <rPr>
        <sz val="14"/>
        <rFont val="TH SarabunPSK"/>
        <family val="2"/>
      </rPr>
      <t xml:space="preserve">
</t>
    </r>
    <r>
      <rPr>
        <u/>
        <sz val="14"/>
        <rFont val="TH SarabunPSK"/>
        <family val="2"/>
      </rPr>
      <t>และการวิเคราะห์ปัญหา</t>
    </r>
    <r>
      <rPr>
        <sz val="14"/>
        <rFont val="TH SarabunPSK"/>
        <family val="2"/>
      </rPr>
      <t xml:space="preserve"> 
(A.ตามข้อปฏิบัติที่ต้องดำเนินการ ข้อที่ 5)
</t>
    </r>
    <r>
      <rPr>
        <u/>
        <sz val="14"/>
        <rFont val="TH SarabunPSK"/>
        <family val="2"/>
      </rPr>
      <t>Advocacy &amp; Intervention : มีข้อเสนอเชิงนโยบายและมาตรการที่มีประสิทธิภาพรองรับการแก้ปัญหา</t>
    </r>
    <r>
      <rPr>
        <sz val="14"/>
        <rFont val="TH SarabunPSK"/>
        <family val="2"/>
      </rPr>
      <t xml:space="preserve"> (A .ตามข้อปฏิบัติที่ต้องดำเนินการ 
ข้อที่ 1 + 3.1 + 3.2)
</t>
    </r>
    <r>
      <rPr>
        <u/>
        <sz val="14"/>
        <rFont val="TH SarabunPSK"/>
        <family val="2"/>
      </rPr>
      <t xml:space="preserve">Implementation : การขับเคลื่อนมาตรการ
</t>
    </r>
    <r>
      <rPr>
        <sz val="14"/>
        <rFont val="TH SarabunPSK"/>
        <family val="2"/>
      </rPr>
      <t>(A .ตามข้อปฏิบัติที่ต้องดำเนินการ ข้อที่ 2 + 4)</t>
    </r>
  </si>
  <si>
    <r>
      <t xml:space="preserve">4.2 มีรายงานผลติดตามเร่งรัดการเบิกจ่ายงบประมาณ (รบจ.1)
</t>
    </r>
    <r>
      <rPr>
        <u/>
        <sz val="14"/>
        <rFont val="TH SarabunPSK"/>
        <family val="2"/>
      </rPr>
      <t>Assessment : มีระบบบริหารจัดการข้อมูล</t>
    </r>
    <r>
      <rPr>
        <sz val="14"/>
        <rFont val="TH SarabunPSK"/>
        <family val="2"/>
      </rPr>
      <t xml:space="preserve">
</t>
    </r>
    <r>
      <rPr>
        <u/>
        <sz val="14"/>
        <rFont val="TH SarabunPSK"/>
        <family val="2"/>
      </rPr>
      <t>และการวิเคราะห์ปัญหา</t>
    </r>
    <r>
      <rPr>
        <sz val="14"/>
        <rFont val="TH SarabunPSK"/>
        <family val="2"/>
      </rPr>
      <t xml:space="preserve"> 
(A.ตามข้อปฏิบัติที่ต้องดำเนินการ ข้อที่ 5)
</t>
    </r>
    <r>
      <rPr>
        <u/>
        <sz val="14"/>
        <rFont val="TH SarabunPSK"/>
        <family val="2"/>
      </rPr>
      <t>Advocacy &amp; Intervention : มีข้อเสนอเชิงนโยบายและมาตรการที่มีประสิทธิภาพรองรับการแก้ปัญหา</t>
    </r>
    <r>
      <rPr>
        <sz val="14"/>
        <rFont val="TH SarabunPSK"/>
        <family val="2"/>
      </rPr>
      <t xml:space="preserve"> (A .ตามข้อปฏิบัติที่ต้องดำเนินการ 
ข้อที่ 1 + 3.1 + 3.2)
</t>
    </r>
    <r>
      <rPr>
        <u/>
        <sz val="14"/>
        <rFont val="TH SarabunPSK"/>
        <family val="2"/>
      </rPr>
      <t xml:space="preserve">Implementation : การขับเคลื่อนมาตรการ
</t>
    </r>
    <r>
      <rPr>
        <sz val="14"/>
        <rFont val="TH SarabunPSK"/>
        <family val="2"/>
      </rPr>
      <t>(A .ตามข้อปฏิบัติที่ต้องดำเนินการ ข้อที่ 2 + 4)</t>
    </r>
  </si>
  <si>
    <t>เงื่อนไข: การประเมินในรอบที่ 2 ใช้วิธีการประเมินออนไลน์ โดยให้บุคลากรเป็นผู้ตอบ ทั้งนี้ กองการเจ้าหน้าที่
           จะเปิดระบบในช่วงเดือนมิถุนายน ถึง กรกฎาคม 2562</t>
  </si>
  <si>
    <t>หน่วยงาน ........กองคลัง..........</t>
  </si>
  <si>
    <t>ชื่อหน่วยงานผู้จัดทำรายงาน      กองคลัง</t>
  </si>
  <si>
    <t>ชื่อ-สกุลผู้จัดทำรายงาน  นางสาวจีระภา ขาวละเอียด       โทรศัพท์ 02 5904055</t>
  </si>
  <si>
    <t>1. สรุปรายงานผลการดำเนินการตามแผนปฏิบัติการเสริมสร้างความผูกพันของบุคลากร 
(เอกสารหมายเลข2) 
2. รายงานการประชุมคณะทำงานฯวิเคราะห์และสรุปข้อมูลความผูกพันของบุคลากร 
(สธ0903.01/72.1  ลว.13พ.ค.62) 
3. รายงานการประชุมคณะทำงานฯกำกับติดตามการวิเคราะห์และสรุปข้อมูลฯ นำมาปรับปรุงแผนฯ (สธ0903.01/72.1  ลว.13พ.ค.62)</t>
  </si>
  <si>
    <t>4. รายงานการประชุมกองคลัง แสดงการมีส่วนร่วมของบุคลากร (สธ0903.01_ว82 ลว.31พ.ค.62 
5. แบบรายงานการเพิ่มเติมหรือปรับปรุงแผนฯ (เอกสารหมายเลข3) (สธ0903.01_74 ลว.14พ.ค.62)</t>
  </si>
  <si>
    <t>6. รายงานการประชุมกองคลัง วาระที่3.2 (สธ0903.01_ว99  ลว.25มิ.ย.62)</t>
  </si>
  <si>
    <t>7. รายงานการประชุมกองคลัง วาระที่3.2 ข้อ4  (สธ0903.01_ว99  ลว.25มิ.ย.62)</t>
  </si>
  <si>
    <t>8. เอกสารหลักฐานการประกวดหน่วยงานคุณธรรมประจำปีงบประมาณ2562</t>
  </si>
  <si>
    <t>9. เอกสารหลักฐานการจัดกิจกรรมจิตสาธารณะ ครั้งที่ 2-62</t>
  </si>
  <si>
    <t>10. หนังสือแจ้งเวียนการกำหนดแนวทางการพิจารณาจัดทำตัวชี้วัดและค่าเป้าหมายฯ (สธ0903.01ว1038 ลว.23เม.ย.62)
11. หลักเกณฑ์การพิจารณาจัดทำ ถ่ายทอด ตชว. ค่าเป้าหมาย + มอบหมายงาน + เลื่อนเงินเดือน 62 (รอบ2)
12. รายงานการประชุมกองคลัง วาระที่4 ข้อ4.2และหนังสือที่ สธ0903.01_ว1038 ลว.23เม.ย.62</t>
  </si>
  <si>
    <t>* รอสรุปผลคะแนนจาก กอง จ. *</t>
  </si>
  <si>
    <t xml:space="preserve"> - เจ้าหน้าที่หน่วยงานผู้รับผิดชอบหลัก หน่วยงานเจ้าภาพตัวชี้วัด จัดอบรมให้ความรู้ ความเข้าใจเกี่ยวกับการดำเนินการ</t>
  </si>
  <si>
    <t>รอบ 5 เดือนหลัง และอธิบายพร้อมยกตัวอย่างวิธีการแนบไฟล์เอกสารชัดเจน เข้าใจง่าย</t>
  </si>
  <si>
    <t xml:space="preserve"> - ไม่มี</t>
  </si>
  <si>
    <t>1. รายงานผลการประเมินตนเอง (Self Assessment Report)</t>
  </si>
  <si>
    <t>ระดับ 1</t>
  </si>
  <si>
    <t>1. สรุปรายงานผลการดำเนินการตามแผนปฏิบัติการเสริมสร้างความผูกพันของบุคลากร (เอกสารหมายเลข2) และเอกสารแนบ</t>
  </si>
  <si>
    <t>File 1 สรุปรายงานผลการดำเนินการตามแผนปฏิบัติการเสริมสร้างความผูกพันของบุคลากร (เอกสารหมายเลข2)</t>
  </si>
  <si>
    <t xml:space="preserve">2. รายงานการประชุมคณะทำงานฯ วิเคราะห์และสรุปข้อมูลความผูกพันของบุคลากร </t>
  </si>
  <si>
    <t>File 2 รายงานการประชุมคณะทำงานฯวิเคราะห์และสรุปข้อมูลความผูกพันของบุคลากร (สธ0903.01_72.1  ลว.13พ.ค.62)</t>
  </si>
  <si>
    <t xml:space="preserve">3. รายงานการประชุมคณะทำงานฯกำกับติดตามการวิเคราะห์และสรุปข้อมูลฯ เพื่อนำข้อมูลที่ได้มาปรับปรุงแผนฯ </t>
  </si>
  <si>
    <t>File 3 รายงานการประชุมคณะทำงานฯกำกับติดตามการวิเคราะห์และสรุปข้อมูลฯ  (สธ0903.01_72.1  ลว.13พ.ค.62)</t>
  </si>
  <si>
    <t xml:space="preserve">4. รายงานการประชุมกองคลัง แสดงการมีส่วนร่วมของบุคลากรในการเพิ่มเติมหรือปรับปรุงแผนฯ </t>
  </si>
  <si>
    <t>File 4 รายงานการประชุมกองคลัง แสดงการมีส่วนร่วมของบุคลากร (สธ0903.01_ว82 ลว.31พ.ค.62)</t>
  </si>
  <si>
    <t>5. แบบรายงานการเพิ่มเติมหรือปรับปรุงแผนปฏิบัติการเสริมสร้างความผูกพันของบุคลากร (เอกสารหมายเลข3)</t>
  </si>
  <si>
    <t>File 5 แบบรายงานการเพิ่มเติมหรือปรับปรุงแผนฯ (เอกสารหมายเลข3) (สธ0903.01_74 ลว.14พ.ค.62)</t>
  </si>
  <si>
    <t>ระดับ 2</t>
  </si>
  <si>
    <t>6. เอกสารหลักฐานแสดงการติดตามและประเมินผลมาตรการ (วาระที่3.2)</t>
  </si>
  <si>
    <t>File 6 รายงานการประชุมกองคลัง วาระที่3.2 (สธ0903.01_ว99  ลว.25มิ.ย.62)</t>
  </si>
  <si>
    <t>ระดับ 3</t>
  </si>
  <si>
    <t>7. ผอ.กองคลังประชุมติดตามผลการดำเนินงานตัวชี้วัด ให้เป็นไปตามมาตรการที่กำหนดในแผนปฏิบัติการฯ</t>
  </si>
  <si>
    <t>File 7 รายงานการประชุมกองคลัง วาระที่3.2 ข้อ4 (สธ0903.01_ว99  ลว.25มิ.ย.62)</t>
  </si>
  <si>
    <t>8. เอกสารหลักฐานการส่งผลงานเข้าประกวดหน่วยงานคุณธรรม ประจำปีงบประมาณ พ.ศ. 2562</t>
  </si>
  <si>
    <t>File 8 เอกสารหลักฐานการประกวดหน่วยงานคุณธรรมประจำปีงบประมาณ2562</t>
  </si>
  <si>
    <t xml:space="preserve">9. เอกสารหลักฐานการจัดกิจกรรมจิตสาธารณะ ครั้งที่ 2 ประจำปีงบประมาณ 2562 </t>
  </si>
  <si>
    <t xml:space="preserve">   - โครงการร่วมบริจาคสิ่งของจำเป็นที่เหลือใช้ให้แก่ผู้ป่วยยากไร้ ณ โรงพยาบาลอุ้มผาง จังหวัดตาก</t>
  </si>
  <si>
    <t xml:space="preserve">   - กิจกรรมปลูกต้นไม้เนื่องในวันสิ่งแวดล้อมโลก 2562</t>
  </si>
  <si>
    <t>File 9 เอกสารหลักฐานการจัดกิจกรรมจิตสาธารณะ ครั้งที่ 2-62</t>
  </si>
  <si>
    <t>10. หนังสือแจ้งเวียนหลักเกณฑ์การพิจารณาการจัดทำ การถ่ายทอดตัวชี้วัด ค่าเป้าหมายของระดับบุคคล การมอบหมายงาน</t>
  </si>
  <si>
    <t>และหลักเกณฑ์การพิจารณาการเลื่อนเงินเดือน รอบการประเมินที่2 ประจำปีงบประมาณ 2562</t>
  </si>
  <si>
    <t>File 10 หนังสือแจ้งเวียนการกำหนดแนวทางการพิจารณาจัดทำตัวชี้วัดและค่าเป้าหมายฯ (สธ0903.01ว1038 ลว.23เม.ย.62)</t>
  </si>
  <si>
    <t>11. หลักเกณฑ์การพิจารณาการจัดทำ การถ่ายทอดตัวชี้วัด ค่าเป้าหมายของระดับบุคคล การมอบหมายงาน</t>
  </si>
  <si>
    <t>File 11 หลักเกณฑ์การพิจารณาจัดทำ ถ่ายทอด ตชว. ค่าเป้าหมาย + มอบหมายงาน + เลื่อนเงินเดือน 62 (รอบ2)</t>
  </si>
  <si>
    <t>12. รายงานการประชุมกองคลัง ผอ. สื่อสารทิศทาง นโยบายเกี่ยวกับหลักเกณฑ์การพิจารณาการจัดทำ การถ่ายทอดตัวชี้วัด</t>
  </si>
  <si>
    <t>ค่าเป้าหมายของระดับบุคคล การมอบหมายงาน และหลักเกณฑ์การพิจารณาการเลื่อนเงินเดือน รอบการประเมินที่ 2/2562</t>
  </si>
  <si>
    <t>File 12 รายงานการประชุมกองคลัง วาระที่ 4 ข้อ4.2 และหนังสือที่ สธ0903.01_ว1038ลว.23เม.ย.62</t>
  </si>
  <si>
    <t>ระดับ 4</t>
  </si>
  <si>
    <t xml:space="preserve"> * รอสรุปผลคะแนนจาก กอง จ. *</t>
  </si>
  <si>
    <t>ระดับ 5</t>
  </si>
  <si>
    <t>ชื่อหน่วยงานผู้จัดทำรายงาน   กองคลัง</t>
  </si>
  <si>
    <t>ชื่อ-สกุลผู้จัดทำรายงาน นางอรุณี  อินทร์ขำ โทรศัพท์  02-5904602</t>
  </si>
  <si>
    <t>1.รายงานทบทวน วิเคราะห์สถานการณ์</t>
  </si>
  <si>
    <t>2.หนังสือแจ้งเวียนหน่วยงานตอบแบบสำรวจ</t>
  </si>
  <si>
    <t>3.สรุปแบบสำรวจความต้องการพัฒนาปรับปรุงระบบฯ</t>
  </si>
  <si>
    <t>4.Best Practice ของมหาวิทยาลัยนเรศวร</t>
  </si>
  <si>
    <t>และสำนักงานปลัดกระทรวงสาธารณสุข</t>
  </si>
  <si>
    <t>พร้อมรายงานการเปรียบเทียบ</t>
  </si>
  <si>
    <t>5.หลักฐานนำข้อมูลลงเว็บไซต์กองคลัง</t>
  </si>
  <si>
    <t>หลักฐานการพัฒนาปรับปรุงระบบฯ บนเว็บไซต์</t>
  </si>
  <si>
    <t>6.รายงานการประชุมประเมินติดตาม รอบ 3 เดือน</t>
  </si>
  <si>
    <t>7.แผนดำเนินงานพัฒนาปรับปรุงระบบฯ</t>
  </si>
  <si>
    <t>8.หนังสือเชิญประชุมชี้แจง ระบบแจ้งเงินเดือนฯ</t>
  </si>
  <si>
    <t>9.หนังสือเชิญประชุมเชิงปฏิบัติการฯ/สรุปบรรยาย</t>
  </si>
  <si>
    <t>หัวข้อ ระบบแจ้งเงินเดือนออนไลน์</t>
  </si>
  <si>
    <t>11.หนังสือขอเพิ่มช่องทางการเข้าใช้งานระบบฯ</t>
  </si>
  <si>
    <t>12.ประกาศกรมอนามัย เรื่องนโยบายระบบฯ</t>
  </si>
  <si>
    <t>13.รายงานทบทวน วิเคราะห์สถานการณ์</t>
  </si>
  <si>
    <t>ระหว่างกรมอนามัย กับ Best Practiceของมหาวิทยาลัยนเรศวร</t>
  </si>
  <si>
    <t>16.สรุปแบบสำรวจความต้องการพัฒนาปรับปรุงระบบฯ</t>
  </si>
  <si>
    <t xml:space="preserve"> </t>
  </si>
  <si>
    <t>19.หนังสือเชิญประชุมกรมอนามัย</t>
  </si>
  <si>
    <t>Powerpoint เสนอในที่ประชุม</t>
  </si>
  <si>
    <t>20.หนังสือขอเพิ่มช่องทางการเข้าใช้งานระบบฯ</t>
  </si>
  <si>
    <t>21.หนังสือเชิญประชุมชี้แจง ระบบแจ้งเงินเดือนฯ</t>
  </si>
  <si>
    <t>22.หนังสือเวียนคู่มือการเข้าใช้งานระบบฯ</t>
  </si>
  <si>
    <t>23.หนังสือเวียนการเข้าใช้งานระบบแจ้งเงินเดือนฯ</t>
  </si>
  <si>
    <t>24.หนังสือเชิญประชุมเชิงปฏิบัติการฯ/สรุปบรรยาย</t>
  </si>
  <si>
    <t>25.หลักฐานการประชาสัมพันธ์ทาง Groupline</t>
  </si>
  <si>
    <t>26.หลักฐานการเข้าใช้งานระบบแจ้งเงินเดือนออนไลน์</t>
  </si>
  <si>
    <t>1. ผู้บริหารระดับหน่วยงานและกรมให้การสนับสนุนในการจัดทำ</t>
  </si>
  <si>
    <t>2. นโยบายกรมอนามัยสนับสนุนให้มีการพัฒนางานสู่ระบบดิจิตอล</t>
  </si>
  <si>
    <t>3. บุคลากรกรมอนามัยมีความต้องการระบบแจ้งเงินเดือนออนไลน์</t>
  </si>
  <si>
    <t>1. ในขั้นตอนการพัฒนาปรับปรุงให้ได้ตรงตาม Spec ที่กำหนด ค่อนข้างใช้เวลานาน</t>
  </si>
  <si>
    <t>1. รายงานทบทวน วิเคราะห์ และประเมินสถานการณ์ เพื่อนำไปพัฒนาปรับปรุงระบบแจ้งเงินเดือนออนไลน์</t>
  </si>
  <si>
    <t>2. หนังสือแจ้งเวียนหน่วยงานตอบแบบสำรวจความพึงพอใจ และความต้องการพัฒนาปรับปรุงระบบแจ้งเงินเดือนออนไลน์</t>
  </si>
  <si>
    <t>3. สรุปแบบสำรวจความพึงพอใจ และความต้องการพัฒนาปรับปรุงระบบแจ้งเงินเดือนออนไลน์</t>
  </si>
  <si>
    <t>4. Best Practice ของมหาวิทยาลัยนเรศวร และสำนักงานปลัดกระทรวงสาธารณสุข พร้อมรายงานเปรียบเทียบ กับกรมอนามัย</t>
  </si>
  <si>
    <t>5. หลักฐานนำข้อมูลลงเว็บไซต์กองคลัง และหลักฐานการพัฒนาปรับปรุงระบบฯ บนเว็บไซต์</t>
  </si>
  <si>
    <t>6. รายงานการประชุมประเมินติดตามผลงานการพัฒนาปรับปรุง และการเข้าใช้งานในระบบแจ้งเงินเดือนออนไลน์</t>
  </si>
  <si>
    <t>7. แผนดำเนินงานพัฒนาปรับปรุง และการเข้าใช้งานในระบบแจ้งเงินเดือนออนไลน์</t>
  </si>
  <si>
    <t>8. หนังสือเชิญประชุมชี้แจงโครงการ ระบบแจ้งเงินเดือนออนไลน์ (ส่วนพัฒนาปรับปรุงระบบ)</t>
  </si>
  <si>
    <t>9. หนังสือเชิญประชุมเชิงปฏิบัติการการพัฒนาศักยภาพบุคลากรด้านการจัดทำบัญชี / สรุปบรรยายหัวข้อ ระบบแจ้งเงินเดือนออนไลน์</t>
  </si>
  <si>
    <t>10. หนังสือเวียนการเข้าใช้งานระบบแจ้งเงินเดือนออนไลน์</t>
  </si>
  <si>
    <t>11. หนังสือขอเพิ่มช่องทางการเข้าใช้งานระบบแจ้งเงินเดือนออนไลน์</t>
  </si>
  <si>
    <t>12. ประกาศกรมอนามัย เรื่องนโยบายระบบแจ้งเงินเดือนออนไลน์ กรมอนามัย</t>
  </si>
  <si>
    <t>13. รายงานทบทวน วิเคราะห์ และประเมินสถานการณ์ เพื่อนำไปพัฒนาปรับปรุงระบบฯ</t>
  </si>
  <si>
    <t>14. รายงานเปรียบเทียบระบบแจ้งเงินเดือนออนไลน์ ระหว่างกรมอนามัย กับ Best Practice ของมหาวิทยาลัยนเรศวร</t>
  </si>
  <si>
    <t>15. คู่มือการใช้งาน ระบบแจ้งเงินเดือนออนไลน์ กรมอนามัย</t>
  </si>
  <si>
    <t>16. สรุปแบบสำรวจความพึงพอใจ และความต้องการพัฒนาปรับปรุงระบบแจ้งเงินเดือนออนไลน์</t>
  </si>
  <si>
    <t>17. มาตรการและแนวทางการใช้งาน ระบบแจ้งเงินเดือนออนไลน์กรมอนามัย</t>
  </si>
  <si>
    <t>18. คู่มือการใช้งาน ระบบแจ้งเงินเดือนออนไลน์ กรมอนามัย</t>
  </si>
  <si>
    <t>19. หนังสือเชิญประชุมกรมอนามัย วันที่ 26 มิถุนายน 2562 / Powerpoint เสนอในที่ประชุมกรม</t>
  </si>
  <si>
    <t>20. หนังสือขอเพิ่มช่องทางการเข้าใช้งานระบบแจ้งเงินเดือนออนไลน์</t>
  </si>
  <si>
    <t>21. หนังสือเชิญประชุมชี้แจงโครงการ ระบบแจ้งเงินเดือนออนไลน์ (ส่วนพัฒนาปรับปรุงระบบ)</t>
  </si>
  <si>
    <t>22. หนังสือเวียนคู่มือการนำเข้าข้อมูลใบรับรองการจ่ายเงินเดือนพนักงานราชการ/พนักงานกระทรวงในระบบแจ้งเงินเดือนออนไลน์</t>
  </si>
  <si>
    <t>23. หนังสือเวียนการเข้าใช้งานระบบแจ้งเงินเดือนออนไลน์</t>
  </si>
  <si>
    <t>24. หนังสือเชิญประชุมเชิงปฏิบัติการการพัฒนาศักยภาพบุคลากรด้านการจัดทำบัญชี / สรุปบรรยายหัวข้อ ระบบแจ้งเงินเดือนออนไลน์</t>
  </si>
  <si>
    <t>25. หลักฐานการแจ้งนโยบาย มาตรการ และการเข้าใช้งานระบบแจ้งเงินเดือนออนไลน์ ทาง Groupline</t>
  </si>
  <si>
    <t>26. ข้อมูลการเข้าใช้งาน ระบบแจ้งเงินเดือนออนไลน์ ของบุคลากรกรมอนามัย</t>
  </si>
  <si>
    <r>
      <t xml:space="preserve">ชื่อหน่วยงานผู้จัดทำรายงาน    </t>
    </r>
    <r>
      <rPr>
        <sz val="16"/>
        <rFont val="TH SarabunPSK"/>
        <family val="2"/>
      </rPr>
      <t>กองคลัง</t>
    </r>
  </si>
  <si>
    <r>
      <t xml:space="preserve">ชื่อ - สกุลผู้จัดทำรายงาน      </t>
    </r>
    <r>
      <rPr>
        <sz val="16"/>
        <rFont val="TH SarabunPSK"/>
        <family val="2"/>
      </rPr>
      <t xml:space="preserve"> นางสาวฉัตรรัตน์  ต้นภูบาล     โทรศัพท์  0 2590 4600 - 1</t>
    </r>
  </si>
  <si>
    <t xml:space="preserve">   5 เดือนหลัง (มีนาคม - กรกฎาคม 2562)</t>
  </si>
  <si>
    <t>2.1 มีการประชุมติดตามตัวชี้วัดทุกเดือน โดยมีผู้อำนวยการเป็นประธาน</t>
  </si>
  <si>
    <t>2.2 ผู้อำนวยการมีการกำกับ ติดตาม และแก้ไขปัญหา</t>
  </si>
  <si>
    <t>2.3 มีการประสานงานที่ดีภายในกองคลัง ทุกกลุ่มงานที่เกี่ยวข้องให้ความร่วมมือในการเร่งรัดการเบิกจ่าย</t>
  </si>
  <si>
    <t>2.4 ผู้อำนวยการให้นโยบายการเบิกจ่ายที่ท้าทาย ตั้งเป้าหมายการเบิกจ่ายสูงกว่าที่กรมกำหนดไว้</t>
  </si>
  <si>
    <t>2.5 มีการรายงานผลการเบิกจ่ายทุกวันที่ 15 ของเดือน เพื่อสรุปสถานการณ์ให้ผู้อำนวยการรับทราบ</t>
  </si>
  <si>
    <t>2.6 มีการปรับแผนการเบิกจ่ายงบประมาณเพื่อให้สอดรับกับนโยบายเร่งรัดการเบิกจ่ายของกรม</t>
  </si>
  <si>
    <t>เป้าหมายการเบิกจ่าย กรมอนามัยตั้งเป้าหมายไว้สูงที่ร้อยละ 96 ทำให้ต้องเร่งรัดการเบิกจ่ายให้บรรลุเป้าหมายควบคู่กับการดำเนินงานที่ต้องได้ทั้งประสิทธิผลและประสิทธิภาพด้วย</t>
  </si>
  <si>
    <t>ตรวจสอบข้อมูลการเบิกจ่ายเงินงบประมาณจากระบบบริหารการเงินการคลังภาครัฐด้วยระบบอิเล็กทรอนิกส์ (GFMIS) ณ วันที่ 30 ก.ค. 2562</t>
  </si>
  <si>
    <t>ชื่อหน่วยงานผู้จัดทำรายงาน ..........กองคลัง  กรมอนามัย......................................................................</t>
  </si>
  <si>
    <t>ชื่อ-สกุลผู้จัดทำรายงาน ..........นางสาวปวิตรา  รุ่งเรือง.......... โทรศัพท์ ..........029504139.....................</t>
  </si>
  <si>
    <t xml:space="preserve">1) รายงานการประชุมวิเคราะห์ ทบทวน Gap Analysis (รอบ 5 เดือนแรก) วันพุธที่ 7 มีนาคม 2562
ณ ห้องประชุมกองคลัง ชั้น 2      </t>
  </si>
  <si>
    <t xml:space="preserve">2) แผนปฏิบัติการส่งเสริมคุณธรรมและความโปร่งใส ประจำปี พ.ศ. 2562 รอบ 5 เดือนหลัง </t>
  </si>
  <si>
    <t>3) การสื่อสารเพื่อสร้างความเข้าใจและรับรู้เรื่องการดำเนินงานคุณธรรมและความโปร่งใสของหน่วยงาน</t>
  </si>
  <si>
    <t>4) แบบรายงานผลตามแผนปฏิบัติการส่งเสริมคุณธรรมและความโปร่งใส ประจาปีงบประมาณ พ.ศ. 2562</t>
  </si>
  <si>
    <t>5) ประกาศมาตรการป้องกันการขัดกันระหว่างผลประโยชน์ส่วนตนกับผลประโยชน์ส่วนรวม (ผลประโยชน์ทับซ้อน)                6) บอร์ดและแผ่นพับในการประชาสัมพันธ์ข้อมูลเรื่องผลประโยชน์ทับซ้อน                  7) การวิเคราะห์หาความเสี่ยงในขั้นตอนการจัดซื้อจัดจ้างที่อาจเกิดผลประโยชน์ทับซ้อน                  8) แนวปฏิบัติในการลดความเสี่ยงโอกาสในการเกิดผลประโยชน์ทับซ้อน</t>
  </si>
  <si>
    <t>9) ประกาศ มาตรการจัดการเรื่องร้องเรียนการทุจริต                    10) ขั้นตอนกระบวนการสำหรับการแก้ปัญหาเรื่องร้องเรียน               11) คำสั่งมอบหมายผู้รับผิดชอบในการตอบข้อร้องเรียน</t>
  </si>
  <si>
    <t>12) ประกาศมาตรการตรวจสอบการใช้ดุลยพินิจ                            13) คำสั่ง แต่งตั้งคณะกรรมการบริหารผลการปฏิบัติงานกองคลัง    14) การกำหนดแนวทางการพิจารณาการจัดทำและถ่ายทอดตัวชี้วัด การมอบหมายงาน และแนวทางการพิจารณาเลื่อนเงินเดือน(ครั้งที่ 2)                              15) Flowchart งานที่สำคัญด้านการคลัง 5 กระบวนงาน              16) แนวทางปฏิบัติเกี่ยวกับการบริหารพัสดุ (การยืม การใช้ และการกำกับดูแลทรัพย์สินของราชการ)</t>
  </si>
  <si>
    <t>17)  กิจกรรมจิตสาธารณะประจำปีงบประมาณ 2562 ครั้งที่ 2 โครงการร่วมบริจาคสิ่งของจำเป็นที่เหลือใช้ให้แก่ผู้ป่วยยากไร้</t>
  </si>
  <si>
    <t>18) เข้าร่วมกิจกรรมปลูกต้นไม้ รักษ์โลก รักสุขภาพ                        19) รูปภาพ ประชาชนมีส่วนร่วมในการตรวจสอบกำกับดูแลการจัดซื้อจัดจ้าง                                   20) ขอหนังสือรับรอง</t>
  </si>
  <si>
    <t>21) สำเนาหนังสือ ที่ สธ 0903.04/1616 ลงวันที่ 9 กรกฎาคม 2562 เรื่อง ขอส่งแบบลงลายมือชื่อการตอบแบบวัดการรับรู้ออนไลน์ เรื่อง การรับรู้การดำเนินงานคุณธรรมและความโปร่งใสของหน่วยงานในสังกัดกรมอนามัย ประจำปีงบประมมาณ 2562 (รอบ 5 เดือนหลัง)                    22) รายงานผลกาสรวัดการรับรู้ออนไลน์ เรื่อง การรับรู้การดำเนินงานคุณธรรมและความโปร่งใสของหน่วยงานฯ</t>
  </si>
  <si>
    <t xml:space="preserve">1. ผู้บริหารมีนโยบายสนับสนุนให้บุคลากรมีการดำเนินงานคุณธรรมและความโปร่งใส เป็นมาตรการป้องกันการทุจริต
</t>
  </si>
  <si>
    <t>2. บุคลากรมีความตระหนักและให้ความสำคัญกับการพัฒนาตนเอง</t>
  </si>
  <si>
    <t>-</t>
  </si>
  <si>
    <t>ระดับคะแนนที่ 1</t>
  </si>
  <si>
    <t>1) รายงานการประชุมวิเคราะห์ ทบทวน Gap Analysis (รอบ 5 เดือนแรก) วันพุธที่ 7 มีนาคม 2562</t>
  </si>
  <si>
    <t>ระดับคะแนนที่ 2</t>
  </si>
  <si>
    <t>ระดับคะแนนที่ 3</t>
  </si>
  <si>
    <t xml:space="preserve">1.มาตรการภายในเพื่อส่งเสริมความโปร่งใสและป้องกันการทุจริต </t>
  </si>
  <si>
    <t>มาตรการ ป้องกันและการขัดกันระหว่างผลประโยชน์ ส่วนตนกับผลประโยชน์ส่วนรวม (ผลประโยชน์ทับซ้อน)</t>
  </si>
  <si>
    <t>5) ประกาศมาตรการป้องกันการขัดกันระหว่างผลประโยชน์ส่วนตนกับผลประโยชน์ส่วนรวม (ผลประโยชน์ทับซ้อน)</t>
  </si>
  <si>
    <t xml:space="preserve">6) บอร์ดและแผ่นพับในการประชาสัมพันธ์ข้อมูลเรื่องผลประโยชน์ทับซ้อน                </t>
  </si>
  <si>
    <t xml:space="preserve">7) การวิเคราะห์หาความเสี่ยงในขั้นตอนการจัดซื้อจัดจ้างที่อาจเกิดผลประโยชน์ทับซ้อน                </t>
  </si>
  <si>
    <t>8) แนวปฏิบัติในการลดความเสี่ยงโอกาสในการเกิดผลประโยชน์ทับซ้อน</t>
  </si>
  <si>
    <t>มาตรการ จัดการเรื่องร้องเรียนการทุจริต</t>
  </si>
  <si>
    <t xml:space="preserve">9) ประกาศมาตรการจัดการเรื่องร้องเรียนการทุจริต                    </t>
  </si>
  <si>
    <t xml:space="preserve">10) ขั้นตอนกระบวนการสำหรับการแก้ปัญหาเรื่องร้องเรียน               </t>
  </si>
  <si>
    <t>11) คำสั่งมอบหมายผู้รับผิดชอบในการตอบข้อร้องเรียน</t>
  </si>
  <si>
    <t>มาตรการตรวจสอบการใช้ดุลพินิจ</t>
  </si>
  <si>
    <t xml:space="preserve">12) ประกาศมาตรการตรวจสอบการใช้ดุลยพินิจ                            </t>
  </si>
  <si>
    <t xml:space="preserve">13) คำสั่ง แต่งตั้งคณะกรรมการบริหารผลการปฏิบัติงานกองคลัง     </t>
  </si>
  <si>
    <t xml:space="preserve">14) การกำหนดแนวทางการพิจารณาการจัดทำและถ่ายทอดตัวชี้วัด การมอบหมายงาน และแนวทางการพิจารณาเลื่อนเงินเดือน(ครั้งที่ 2)      </t>
  </si>
  <si>
    <t xml:space="preserve">15) Flowchart งานที่สำคัญด้านการคลัง 5 กระบวนงาน                 </t>
  </si>
  <si>
    <t>16) แนวทางปฏิบัติเกี่ยวกับการบริหารพัสดุ (การยืม การใช้ และการกำกับดูแลทรัพย์สินของราชการ)</t>
  </si>
  <si>
    <t>2.การเสริมสร้างวัฒนธรรมองค์กร MOPH TO HEALTH และคุณธรรมตามแผนแม่บทส่งเสริมคุณธรรมแห่งชาติ ฉบับที่ 1 “พอเพียง วินัย สุจริต จิตอาสา”</t>
  </si>
  <si>
    <t>17) กิจกรรมจิตสาธารณะประจำปีงบประมาณ 2562 ครั้งที่ 2 โครงการร่วมบริจาคสิ่งของจำเป็นที่เหลือใช้ให้แก่ผู้ป่วยยากไร้</t>
  </si>
  <si>
    <t>3.การสร้างการมี ส่วนร่วมของผู้มี ส่วนได้ส่วนเสียภายนอก</t>
  </si>
  <si>
    <t xml:space="preserve">18) เข้าร่วมกิจกรรมปลูกต้นไม้ รักษ์โลก รักสุขภาพ                            </t>
  </si>
  <si>
    <t xml:space="preserve">19) รูปภาพ ประชาชนมีส่วนร่วมในการตรวจสอบกำกับดูแลการจัดซื้อจัดจ้าง                                   </t>
  </si>
  <si>
    <t xml:space="preserve"> 20) ขอหนังสือรับรอง</t>
  </si>
  <si>
    <t>ระดับคะแนนที่ 4-5</t>
  </si>
  <si>
    <t>21) สำเนาหนังสือ ที่ สธ 0903.04/1616 ลงวันที่ 9 กรกฎาคม 2562 เรื่อง ขอส่งแบบลงลายมือชื่อการตอบ</t>
  </si>
  <si>
    <t xml:space="preserve">แบบวัดการรับรู้ออนไลน์ เรื่อง การรับรู้การดำเนินงานคุณธรรมและความโปร่งใสของหน่วยงานในสังกัดกรมอนามัย </t>
  </si>
  <si>
    <t>ประจำปีงบประมมาณ 2562 (รอบ 5 เดือนหลัง)</t>
  </si>
  <si>
    <t>22) รายงานผลกาสรวัดการรับรู้ออนไลน์ เรื่อง การรับรู้การดำเนินงานคุณธรรมและความโปร่งใสของหน่วยงานฯ</t>
  </si>
  <si>
    <t>10.หนังสือเวียนการเข้าใช้งานระบบแจ้งเงินเดือนฯ</t>
  </si>
  <si>
    <t>14.รายงานเปรียบเทียบระบบแจ้งเงินเดือนออนไลน์</t>
  </si>
  <si>
    <t>15.คู่มือการใช้งานในระบบฯ</t>
  </si>
  <si>
    <t>17.มาตรการและแนวทางการใช้งานระบบฯ</t>
  </si>
  <si>
    <t>18.คู่มือการใช้งานในระบบฯ</t>
  </si>
  <si>
    <t xml:space="preserve">ตัวชี้วัดที่ F2-4  ระดับความสำเร็จของการบริหารโครงการจัดซื้อจัดจ้างงบลงทุน (ที่วงเงินการจัดหาเกินอำนาจสำนัก/กอง) ด้วยวิธีประกวดราคาอิเล็กทรอนิกส์ (Electronic Bidding : e-bidding) </t>
  </si>
  <si>
    <t>ชื่อหน่วยงานผู้จัดทำรายงาน กองคลัง</t>
  </si>
  <si>
    <t>ชื่อ-สกุลผู้จัดทำรายงาน นางดวงกมล  คล้ายพึ่งสินธุ์   โทรศัพท์ 0 590 4137</t>
  </si>
  <si>
    <r>
      <t xml:space="preserve">5 เดือนหลัง  (มีนาคม 2561-กรกฎาคม 2562) </t>
    </r>
    <r>
      <rPr>
        <b/>
        <sz val="16"/>
        <color rgb="FFFF0000"/>
        <rFont val="TH SarabunPSK"/>
        <family val="2"/>
      </rPr>
      <t>(ปรับระดับที่ 4 และ/หรือ 5 ใช้ตามเล่มคู่มือคำรับรองฯ ปี พ.ศ. 2562)</t>
    </r>
  </si>
  <si>
    <t xml:space="preserve">1) สถานการณ์การดำเนินงาน
รอบ 5 เดือนแรก (บทคัดย่อโครงการ) และการวิเคราะห์ GAP
</t>
  </si>
  <si>
    <t xml:space="preserve">2) ข้อมูลความคาดหวังของผู้บริหารหน่วยงานและมาตรการเร่งรัดของสำนักงบประมาณ 
3) ทำเนียบฐานข้อมูล Customer และ stakeholder
</t>
  </si>
  <si>
    <t>4) เกณฑ์การประเมินมิติด้านการจัดซื้อจัดจ้าง ด้านความสามารถในการปฎิบัติงานตามระเบียบของกองการพัสดุภาครัฐ และกองระบบการจัดซื้อจัดจ้างและราคากลาง กรมบัญชีกลาง วิธีประกวดราคาอิเล็กทรอนิกส์ (e-bidding)</t>
  </si>
  <si>
    <t>5) จัดเก็บข้อมูลตัวชี้วัดบนเว็บไซต์หน่วยงาน</t>
  </si>
  <si>
    <t>6) การรายงานผลการดำเนินงาน
งบลงทุนต่อที่ประชุมทุกเดือน</t>
  </si>
  <si>
    <t>7) รายงานสรุปผลการวเคราะห์เพื่อปรับปรุงมาตรการ 29 พ.ค.62</t>
  </si>
  <si>
    <t>8) แผนดำเนินงาน เพื่อกำกับแผน/ผล การดำเนินงาน e-bidding ให้แล้วเสร็จตามแผน</t>
  </si>
  <si>
    <t>9) แผนปฏิบัติการกองคลัง
10) โครงการอบรมเจ้าหน้าที่ด้านการจัดซื้อจัดจ้าง (โครงการอบรมพัสดุ 14-16 พ.ย. 2561)
11) การเตรียมบุคลากรให้มีความรู้และความเชี่ยวชาญเกี่ยวกับการจัดซื้อจัดจ้างและการบริหารพัสดุภาครัฐตามหลักวิชาชีพ</t>
  </si>
  <si>
    <t xml:space="preserve">12) การลงพื้นที่หน่วยงานที่มีความเสี่ยงในการไม่บรรลุเป้าหมาย 2 หน่วยงาน
 - การตรวจเยี่ยมเสริมพลัง FIN เคลื่อนที่
</t>
  </si>
  <si>
    <t>13) ข้อเสนอเชิงนโยบายในวาระการประชุม 
- คกก.ขับเคลื่อนการปฏิรูประบบบริหารและวิธีการทำงานกรมอนามัย (KISS)
- Cluster FIN (22 ก.ค.62)</t>
  </si>
  <si>
    <t xml:space="preserve"> - มี Data base หรือ Information base รองรับ
การกำหนดมาตรการ (หมวด 4) </t>
  </si>
  <si>
    <t>14) data base โครงการงบลงทุน
ที่มีวงเงินเกิน 2 ล้านบาท 
(ตาม พรบ.งบประมาณปี 2562)</t>
  </si>
  <si>
    <t>15) KM เรื่อง บทวิเคราะห์
ในขั้นตอนการพิจารณาผล
กรณีผู้เยื่นเสนอราคาเป็นกิจการร่วมค้า</t>
  </si>
  <si>
    <t xml:space="preserve"> - มี Customer/ Stakeholder base 
(ตอบสนองตรงตามความต้องการของผู้รับบริการ
และผู้มีส่วนได้ส่วนเสีย) (หมวด 3)</t>
  </si>
  <si>
    <t>16) ข้อมูลลูกค้าและผู้มีส่วนได้ส่วนเสีย
(การจัดกลุ่มลูกค้าตามความคาดหวัง)</t>
  </si>
  <si>
    <t>2.3 มาตรการมีความสอดคล้องกับบทบาทใหม่กรมอนามัย Re-role  :  Smart Governance by national lead /regional lead)</t>
  </si>
  <si>
    <t>17) มีกระบวนงาน (Time line) การกำหนดมาตรการที่สอดคล้องกับการปฏิบัติงานในมิติการจัดซื้อจัดจ้างของกรมบัญชีกลาง</t>
  </si>
  <si>
    <t xml:space="preserve"> - มีเนื้อหาเพื่อเพิ่ม Key Message เจ้าหน้าที่ (หมวด 5)</t>
  </si>
  <si>
    <r>
      <t xml:space="preserve">18) เนื้อหาเพื่อเพิ่ม Key Message ให้กับเจ้าหน้าที่ด้านการจัดซื้อจัดจ้าง 
 - โครงการที่ส่งบุคลากรเข้าร่วมเพื่อเพิ่มศักยภาพด้านการจัดซื้อจัดจ้าง 
</t>
    </r>
    <r>
      <rPr>
        <sz val="15"/>
        <rFont val="TH SarabunPSK"/>
        <family val="2"/>
      </rPr>
      <t xml:space="preserve"> (แต่ละโครงการส่งผลสมรรถนะด้านใด)</t>
    </r>
    <r>
      <rPr>
        <sz val="16"/>
        <rFont val="TH SarabunPSK"/>
        <family val="2"/>
      </rPr>
      <t xml:space="preserve">
</t>
    </r>
  </si>
  <si>
    <t xml:space="preserve">19) หลักฐานการนำเสนอเชิงนโยบายเข้าสู่กรรมการ Cluster FIN และ คกก. KISS </t>
  </si>
  <si>
    <t xml:space="preserve">20) หนังสือแจ้งเวียนสำนัก/กอง 
เรื่อง ตรวจเยี่ยมเสริมพลัง 
(FIN เคลื่อนที่) 
</t>
  </si>
  <si>
    <t xml:space="preserve">21) กิจกรรมการ coaching 
การดำเนินงาน e-bididng ในกลุ่มงาน แต่ละขั้นตอนที่พบปัญหา 
ซึ่งอาจจะส่งผลให้การดำเนินงานล่าช้า  </t>
  </si>
  <si>
    <t>22) สื่อสารผ่านไลน์กลุ่มพัสดุ และเว็บไซต์หน่วยงาน</t>
  </si>
  <si>
    <t>(วัดผลเฉพาะรายการครุภัณฑ์)</t>
  </si>
  <si>
    <t xml:space="preserve">   โครงการงบลงทุนที่ดำเนินการจัดหาผู้ขายหรือผู้รับจ้างได้
ภายในระยะเวลาที่กำหนด </t>
  </si>
  <si>
    <r>
      <t xml:space="preserve"> ≤</t>
    </r>
    <r>
      <rPr>
        <sz val="13"/>
        <rFont val="Cordia New"/>
        <family val="2"/>
      </rPr>
      <t xml:space="preserve"> ร้อยละ 70 ของโครงการงบลงทุนที่ลงนามในสัญญา</t>
    </r>
  </si>
  <si>
    <t xml:space="preserve">   </t>
  </si>
  <si>
    <t xml:space="preserve">มีผลการเบิกจ่ายงบประมาณเป็นไปตามสัญญา </t>
  </si>
  <si>
    <t xml:space="preserve">(เป้าหมายเฉพาะรายการครุภัณฑ์)                 </t>
  </si>
  <si>
    <t xml:space="preserve">   โครงการงบลงทุนที่ลงนามในสัญญาแล้ว และมีผลการเบิกจ่ายงบประมาณเป็ไปตามสัญญา</t>
  </si>
  <si>
    <t>23) หลักฐานประกอบผลลัพธ์ 
(check list) การประเมินผลลัพธ์การดำเนินงาน</t>
  </si>
  <si>
    <t xml:space="preserve">  1) สำเนาสัญญาที่ลงนามแล้ว </t>
  </si>
  <si>
    <t xml:space="preserve">    &gt; ร้อยละ 70 ของโครงการงบลงทุนที่ลงนามในสัญญา</t>
  </si>
  <si>
    <t xml:space="preserve">  2) ผลการเบิกจ่ายงบประมาณ</t>
  </si>
  <si>
    <t>มีผลการเบิกจ่ายงบประมาณเป็นไปตามสัญญา</t>
  </si>
  <si>
    <t xml:space="preserve">24) Special Report </t>
  </si>
  <si>
    <r>
      <t xml:space="preserve">(เป้าหมายเฉพาะรายการครุภัณฑ์)                  </t>
    </r>
    <r>
      <rPr>
        <b/>
        <sz val="13"/>
        <rFont val="TH SarabunPSK"/>
        <family val="2"/>
      </rPr>
      <t>(0.5)</t>
    </r>
  </si>
  <si>
    <t xml:space="preserve">      &gt; ร้อยละ 80 ของโครงการงบลงทุนที่ลงนามในสัญญา</t>
  </si>
  <si>
    <t xml:space="preserve">ผู้บริหารสนับสนุนในการดำเนินการและเป็นกลไกขับเคลื่อนที่สำคัญในการเร่งรัดในการส่งมอบ และเบิกจ่ายให้ได้ </t>
  </si>
  <si>
    <t xml:space="preserve">ตามเป้าหมาย </t>
  </si>
  <si>
    <t xml:space="preserve"> รายงานผลการประเมินตนเอง (Self Assessment Report) </t>
  </si>
  <si>
    <t>ไฟล์เอกสาร</t>
  </si>
  <si>
    <r>
      <t xml:space="preserve">ตอบข้อ 1.1 </t>
    </r>
    <r>
      <rPr>
        <sz val="16"/>
        <rFont val="TH SarabunPSK"/>
        <family val="2"/>
      </rPr>
      <t>(ข้อ 1, 2, 3, 4)</t>
    </r>
  </si>
  <si>
    <t xml:space="preserve">1) สถานการณ์การดำเนินงานรอบ 5 เดือนแรก (บทคัดย่อโครงการ) และการวิเคราะห์ GAP
</t>
  </si>
  <si>
    <t>ผลการดำเนินงาน และบทวิเคราะห์ GAP</t>
  </si>
  <si>
    <t>ข้อมูลความต้องการของ Customer และ stakeholder</t>
  </si>
  <si>
    <t xml:space="preserve">3) ทำเนียบฐานข้อมูล Customer และ Stakeholder </t>
  </si>
  <si>
    <t>ทำเนียบฐานข้อมูล</t>
  </si>
  <si>
    <t>Best Practice (เกณฑ์ประเมินมิติการจัดซื้อจัดจ้างของกรมบัญชีกลาง)</t>
  </si>
  <si>
    <r>
      <t>ตอบข้อ 1.2</t>
    </r>
    <r>
      <rPr>
        <sz val="16"/>
        <rFont val="TH SarabunPSK"/>
        <family val="2"/>
      </rPr>
      <t xml:space="preserve"> (ข้อ 5)</t>
    </r>
  </si>
  <si>
    <t>Link ตัวชี้วัดคำรับรองฯ ปี 2562</t>
  </si>
  <si>
    <r>
      <t>ตอบข้อ 1.3</t>
    </r>
    <r>
      <rPr>
        <sz val="16"/>
        <rFont val="TH SarabunPSK"/>
        <family val="2"/>
      </rPr>
      <t xml:space="preserve"> (ข้อ 6, 7 )</t>
    </r>
  </si>
  <si>
    <t>6) มีระบบติดตามข้อมูล เพื่อการรายงานผลการดำเนินงานตามมาตรการ
งบลงทุนต่อที่ประชุมทุกเดือน</t>
  </si>
  <si>
    <t>รายงานงบลงทุนที่เสนอต่อที่ประชุมฯ
(เดือนมีนาคม - กรกฎาคม 2562)</t>
  </si>
  <si>
    <t>7) การวิเคราะห์เพื่อปรับปรุงมาตรการ 29 พ.ค.62</t>
  </si>
  <si>
    <t>รายงานสรุปผลการวิเคราะห์เพื่อปรับปรุงมาตรการ 29 พ.ค.62</t>
  </si>
  <si>
    <t xml:space="preserve"> - รายงานการประชุม วิเคราะห์เพื่อปรับปรุงมาตรการ</t>
  </si>
  <si>
    <t>รายงานการประชุม 29 พ.ค.62</t>
  </si>
  <si>
    <r>
      <t>ตอบข้อ 1.4</t>
    </r>
    <r>
      <rPr>
        <sz val="16"/>
        <rFont val="TH SarabunPSK"/>
        <family val="2"/>
      </rPr>
      <t xml:space="preserve"> (ข้อ 8, 9, 10, 11 และ 12)</t>
    </r>
  </si>
  <si>
    <t>8) แผนดำเนินงาน 
เพื่อกำกับแผน/ผล การดำเนินงาน e-bidding ให้แล้วเสร็จตามแผน</t>
  </si>
  <si>
    <t>แผนการดำเนินงาน e-bidding</t>
  </si>
  <si>
    <t xml:space="preserve">9) แผนพัฒนาบุคลากรด้านพัสดุ ตามแผนปฏิบัติการกองคลัง แผนงานบูรณาการพัฒนาศักยภาพคนตลอดช่วงชีวิต งบดำเนินงาน (ลำดับแผนที่ 2) </t>
  </si>
  <si>
    <t>แผนปฏิบัติการกองคลัง</t>
  </si>
  <si>
    <t xml:space="preserve">10) โครงการอบรมเชิงปฏิบัติการ เรื่อง แนวทางการบันทึกข้อมูลในระบบจัดซื้อจัดจ้างภาครัฐ (e-GP) ภายใต้พระราชบัญญัติการจัดซื้อจัดจ้าง และการบริหารพัสดุภาครัฐ พ.ศ. 2560 ระหว่างวันที่ 14-16 พฤศจิกายน 2561 จังหวัดชลบุรี </t>
  </si>
  <si>
    <t>โครงการอบรมพัสดุ 14-16 พ.ย. 2561</t>
  </si>
  <si>
    <t>11) โครงการหลักสูตรมาตรฐานวิชาชีพด้านการจัดซื้อจัดจ้างและการบริหารพัสดุภาครัฐด้วยอิเล็กทรอนิกส์ (Electronic Certificate in Public Procurement : e-CPP)</t>
  </si>
  <si>
    <t xml:space="preserve">การเตรียมบุคลากรเข้าฝึกอบรมหลักสูตร CPP </t>
  </si>
  <si>
    <t>12) กิจกรรมการสร้างความสัมพันธ์อันดีระหว่างหน่วยงานและผู้รับบริการ
รวมทั้งผู้มีส่วนได้ส่วนเสีย (ลงพื้นที่หน่วยงานที่มีความเสี่ยงในการไม่บรรลุเป้าหมาย 2 หน่วยงาน)</t>
  </si>
  <si>
    <t>ตรวจเยี่ยมเสริมพลัง FIN เคลื่อนที่ 
(2 หน่วยงาน)</t>
  </si>
  <si>
    <r>
      <t>ตอบข้อ 2.1</t>
    </r>
    <r>
      <rPr>
        <sz val="16"/>
        <rFont val="TH SarabunPSK"/>
        <family val="2"/>
      </rPr>
      <t xml:space="preserve"> (ข้อ 13)</t>
    </r>
  </si>
  <si>
    <r>
      <t xml:space="preserve">13) ข้อเสนอเชิงนโยบายในวาระการประชุม 
      - คกก. KISS ครั้งที่ 2/2562 วันที่ 18 มีนาคม 2562 (วาระ 3 เรื่องเพื่อพิจารณา (หัวข้อ 3.3 หลักเกณฑ์ กรอบเวลาและแผนปฏิบัติการใช้งบประมาณในการจัดซื้อครุภัณฑ์คอมพิวเตอร์ </t>
    </r>
    <r>
      <rPr>
        <sz val="16"/>
        <color rgb="FFFF0000"/>
        <rFont val="TH SarabunPSK"/>
        <family val="2"/>
      </rPr>
      <t xml:space="preserve">
 </t>
    </r>
    <r>
      <rPr>
        <sz val="16"/>
        <rFont val="TH SarabunPSK"/>
        <family val="2"/>
      </rPr>
      <t xml:space="preserve">    </t>
    </r>
  </si>
  <si>
    <t>ไฟล์นำเสนอ คกก. KISS 18 มี.ค.62</t>
  </si>
  <si>
    <r>
      <t xml:space="preserve">     -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>นำเสนอเข้า Cluster FIN 22 ก.ค. 62 เรื่องอื่น ๆ รวม 4 ไฟล์ 
(1. ขั้นตอนโดยสังเขป การจัดหาโดยวิธี e-bidding  2. timeline ในแต่ละขั้นตอน 3. การเปรียบเทียบกับ Best Practice 4. ข้อเสนอมาตรการในการใช้ต่อที่ประชุม</t>
    </r>
  </si>
  <si>
    <t>ไฟล์นำเสนอ คกก. FIN 22 ก.ค.62</t>
  </si>
  <si>
    <t>14) data base โครงการงบลงทุนที่มีวงเงินเกิน 2 ล้านบาท 
(ตาม พรบ.งบประมาณปี 2562)</t>
  </si>
  <si>
    <t>data base งบลงทุนปี 2562
(รายการทั้งหมดที่มีวงเงินเกินกว่า 2 ล้านบาท)</t>
  </si>
  <si>
    <t>15) KM เรื่อง บทวิเคราะห์ในขั้นตอนการพิจารณาผล
กรณีผู้เยื่นเสนอราคาเป็นกิจการร่วมค้า</t>
  </si>
  <si>
    <t>บทวิเคราะห์การพิจารณาผล 
กรณีผู้ยื่นข้อเสนอราคาเป็นกิจการร่วมค้า</t>
  </si>
  <si>
    <t>16) ข้อมูลลูกค้าและผู้มีส่วนได้ส่วนเสีย</t>
  </si>
  <si>
    <t>ข้อมูลลูกค้าตามความคาดหวัง 
(การจัดกลุ่มลูกค้าตามเกณฑ์)</t>
  </si>
  <si>
    <r>
      <t>ตอบข้อ 2.3</t>
    </r>
    <r>
      <rPr>
        <sz val="16"/>
        <rFont val="TH SarabunPSK"/>
        <family val="2"/>
      </rPr>
      <t xml:space="preserve"> (ข้อ 17 และ 18)</t>
    </r>
  </si>
  <si>
    <t>การกำหนดมาตรการที่สอดคล้องกับบทบาทใหม่</t>
  </si>
  <si>
    <t xml:space="preserve"> - กรอบแนวคิดการดำเนินงานที่สอดคล้องกับ timeline ที่กำหนด</t>
  </si>
  <si>
    <t xml:space="preserve">กรอบแนวคิดการดำเนินงาน </t>
  </si>
  <si>
    <r>
      <t>ตอบข้อ 2.4</t>
    </r>
    <r>
      <rPr>
        <sz val="16"/>
        <rFont val="TH SarabunPSK"/>
        <family val="2"/>
      </rPr>
      <t xml:space="preserve"> (ข้อ 18)</t>
    </r>
  </si>
  <si>
    <t xml:space="preserve">18) เนื้อหาเพื่อเพิ่ม Key Message ให้กับเจ้าหน้าที่ด้านการจัดซื้อจัดจ้าง 
 - โครงการที่ส่งบุคลากรเข้าร่วมเพื่อเพิ่มศักยภาพด้านการจัดซื้อจัดจ้าง 
 (แต่ละโครงการส่งผลสมรรถนะด้านใด)
</t>
  </si>
  <si>
    <t>สมรรถนะของเจ้าหน้าที่ดำรงตำแหน่งด้านการจัดซื้อจัดจ้างและบริหารพัสดุ</t>
  </si>
  <si>
    <r>
      <t>ตอบข้อ 3.1</t>
    </r>
    <r>
      <rPr>
        <sz val="16"/>
        <rFont val="TH SarabunPSK"/>
        <family val="2"/>
      </rPr>
      <t xml:space="preserve"> (ข้อ 19)</t>
    </r>
  </si>
  <si>
    <t>หลักฐานการนำเสนอเชิงนโยบายเข้าสู่คณะกรรมการ KISS และ FIN</t>
  </si>
  <si>
    <r>
      <t>ตอบข้อ 3.2</t>
    </r>
    <r>
      <rPr>
        <sz val="16"/>
        <rFont val="TH SarabunPSK"/>
        <family val="2"/>
      </rPr>
      <t xml:space="preserve"> (ข้อ 20)</t>
    </r>
  </si>
  <si>
    <t xml:space="preserve">20) หนังสือแจ้งเวียนสำนัก/กอง เรื่อง ตรวจเยี่ยมเสริมพลัง 
(FIN เคลื่อนที่) 
</t>
  </si>
  <si>
    <t>ไฟล์เอกสารการตรวจเยี่ยม และรายงานสรุป</t>
  </si>
  <si>
    <r>
      <t>ตอบข้อ 3.3</t>
    </r>
    <r>
      <rPr>
        <sz val="16"/>
        <rFont val="TH SarabunPSK"/>
        <family val="2"/>
      </rPr>
      <t xml:space="preserve"> (ข้อ 21)</t>
    </r>
  </si>
  <si>
    <t>รายงานการประชุมย่อยในกลุ่มงาน วันพุธ ที่ 13 มิถุนายน 2562 ณ ห้องประชุมกองคลัง ชั้น 2</t>
  </si>
  <si>
    <r>
      <rPr>
        <b/>
        <sz val="16"/>
        <rFont val="TH SarabunPSK"/>
        <family val="2"/>
      </rPr>
      <t xml:space="preserve">ตอบข้อ 3.3 </t>
    </r>
    <r>
      <rPr>
        <sz val="16"/>
        <rFont val="TH SarabunPSK"/>
        <family val="2"/>
      </rPr>
      <t>(ข้อ 22)</t>
    </r>
  </si>
  <si>
    <t>22) การใช้ประโยชน์จากเทคโนโลยีดิจิทัลที่นำไปสู่การพัฒนาและขับเคลื่อนนโยบาย โดยการสื่อสารข้อมูลให้ทราบในเรื่องของมาตรการ แนวทาง และการติดตามผล</t>
  </si>
  <si>
    <t>ระดับคะแนนที่ 4, 5</t>
  </si>
  <si>
    <t>23) หลักฐานประกอบผลลัพธ์ (check list) การประเมินผลลัพธ์การดำเนินงาน</t>
  </si>
  <si>
    <t xml:space="preserve">checklist ผลลัพธ์ของการดำเนินงาน </t>
  </si>
  <si>
    <t>special report</t>
  </si>
  <si>
    <t>ตัวชี้วัดที่ F3-4 ระดับความสำเร็จของหน่วยงานมีระบบแจ้งเงินเดือนออนไลน์</t>
  </si>
  <si>
    <t>ชื่อหน่วยงานผู้จัดทำรายงาน.........................................กองคลัง.................................................................</t>
  </si>
  <si>
    <t>ชื่อ-สกุลผู้จัดทำรายงาน .......น.ส.พิมพ์พิสุทธิ์..ชัยมงคล..................... โทรศัพท์ ......02-590-4132........</t>
  </si>
  <si>
    <t>บุคลากรในองค์กรไม่น้อยกว่าร้อยละ 50 ของจำนวนบุคลากรทั้งหมด ผ่านการฝึกอบรมแนวคิดและทักษะการยกระดับความรอบรู้ด้านสุขภาพให้กับผู้รับบริการ (Capacity building)</t>
  </si>
  <si>
    <t>หลักฐานว่ากองคลังตอบแบบสอบถามและผ่านฝึกอบรมฯ ไม่น้อยกว่าร้อยละ 50</t>
  </si>
  <si>
    <t>องค์กรดำเนินกิจกรรมส่งเสริมสุขภาพ
2.1 หน่วยงานจัดกิจกรรมส่งเสริมสุขภาพ ภายในหน่วยงาน อย่างน้อย 1 กิจกรรม</t>
  </si>
  <si>
    <t xml:space="preserve">หลักฐานว่ากองคลังได้จัดกิจกรรมส่งเสริมสุขภาพอย่างน้อย 1 กิจกรรม
(โครงการ) </t>
  </si>
  <si>
    <t>2.2 เจ้าหน้าที่ขององค์กรไม่น้อยกว่าร้อยละ 50 เข้าร่วมกิจกรรมส่งเสริมสุขภาพ ภายใน หรือภายนอกกรมอนามัย (Health promoting activities) อย่างน้อย 2 กิจกรรม 
*** สขรส.จะทำการตรวจสอบข้อมูลความถูกต้องในการจัดกิจกรรมและการเข้าร่วมกิจกรรม โดยวิธีการสุ่มตรวจเช็คร้อยละ 10 ของเจ้าหน้าที่แต่ละหน่วยงานในสังกัดกรมอนามัย ***</t>
  </si>
  <si>
    <t>หลักฐานว่ากองคลังตอบแบบสอบถามและเข้าร่วมกิจกรรมส่งเสริมสุขภาพไม่น้อยกว่าร้อยละ 50</t>
  </si>
  <si>
    <t>องค์กรดำเนินการปรับปรุงสภาพแวดล้อมเพื่อส่งเสริมให้ผู้รับบริการเข้าถึงและใช้ประโยชน์จากการบริการขององค์กรได้ง่าย สะดวกและปลอดภัย (easy access) ดังนี้
- ป้ายบอกทาง/ผังการจัดสภาพแวดล้อม/จุดที่ตั้ง/แผนกงาน/ชื่อเจ้าหน้าที่ให้บริการ/สัญลักษณ์บอกทาง</t>
  </si>
  <si>
    <t>หลักฐานการตอบแบบสำรวจที่เจ้าภาพจัดทำขึ้น พร้อมรูปภาพประกอบ</t>
  </si>
  <si>
    <t xml:space="preserve">องค์กรจัดทำระบบบริการสำหรับให้ความช่วยเหลือ กรณีมีการติดต่อสอบถามจากบุคลากรจากภายนอกองค์กร (Information support) เช่น จุดให้ข้อมูล (information desk) </t>
  </si>
  <si>
    <t>องค์กรดำเนินการประเมินและปรับปรุงสื่อ/ชุดข้อมูลความรู้เกี่ยวกับการบริการหลักขององค์กรให้มีความง่ายต่อการเข้าถึง เข้าใจ และนำไปใช้อย่างถูกต้องและปลอดภัย เหมาะสมกับกลุ่มเป้าหมาย จำนวน 2 ชิ้นงาน (easy to understand)</t>
  </si>
  <si>
    <t>1.หลักฐานว่ากองคลังได้จัดส่งโครงการและสื่อ 2 สื่อ พร้อมทั้งจัดทำสื่อส่งเสริมสุขภาพจำนวน 2 สื่อ
2.หลักฐานการเข้าถึงข้อมูลของสื่อในเว็บไซต์หน่วยงาน , Facebook หน่วยงาน , Youtube</t>
  </si>
  <si>
    <t xml:space="preserve">เงื่อนไข :  ติดตามการสื่อสารจาก สขรส. ผ่านหนังสือเวียนและกลุ่มไลน์ชื่อ HLO DOH </t>
  </si>
  <si>
    <t>1) ผู้นำในองค์กรให้ความสำคัญกับตัวชี้วัด พร้อมสนับสนุนทุกกิจกรรมและเข้าร่วมทุกกิจกรรมที่หน่วยงานจัดทำขึ้น..............................................................................................................................................................................</t>
  </si>
  <si>
    <t>2) ผู้นำองค์กรมีการติดตามผลการดำเนินงานตัวชี้วัดทุกเดือน..............................................................................................................................................................................</t>
  </si>
  <si>
    <t>3) ผู้นำองค์กร 3 ทีมนำ และเครือข่ายกพร. มีการสื่อสารและติดตามงานอย่างต่อเนื่อง</t>
  </si>
  <si>
    <t>4) การสื่อสารภายในหน่วยงานเข้าถึงบุคลากรทุกคนในองค์กรด้วยการเปิดสื่อมัลติมิเดียเรื่องสุขภาพทุกวัน</t>
  </si>
  <si>
    <t>5) บุคลากรทุกคนในหน่วยงานมีความกระตือรือร้นกับการทำตัวชี้วัด</t>
  </si>
  <si>
    <t>6) เจ้าภาพตัวชี้วัดให้คำปรึกษาและตอบปัญหาได้เข้าใจง่าย</t>
  </si>
  <si>
    <t>1) ช่วงวัยที่มีความแตกต่างกันภายในองค์กร การตอบแบบสอบถามบางครั้งต้องสแกนทำให้ต้องเพิ่มการสื่อสารมากขึ้นภายในองค์กร..............................................................................................................................................................................</t>
  </si>
  <si>
    <t>2) บุคลากรบางคนในหน่วยงานยังไม่เข้าใจตัวชี้วัด..............................................................................................................................................................................</t>
  </si>
  <si>
    <t>3) จำนวนบุคลากรภายในหน่วยงานมาก ทำให้การสื่อสารบางครั้งยังไม่ทั่วถึงเท่าที่ควร</t>
  </si>
  <si>
    <t>4) ความน่าเชื่อถือของสายสนับสนุนในการจัดทำสื่อสุขภาพ</t>
  </si>
  <si>
    <t>1) หลักฐานว่ากองคลังตอบแบบสอบถามและผ่านฝึกอบรมฯ ไม่น้อยกว่าร้อยละ 50..........................................................................................................................................................................</t>
  </si>
  <si>
    <t>2) หลักฐานว่ากองคลังได้จัดกิจกรรมส่งเสริมสุขภาพอย่างน้อย 1 กิจกรรม (โครงการส่งเสริมสุขภาพ)
..........................................................................................................................................................................</t>
  </si>
  <si>
    <t>3) หลักฐานว่ากองคลังตอบแบบสอบถามและเข้าร่วมกิจกรรมส่งเสริมสุขภาพไม่น้อยกว่าร้อยละ 50..........................................................................................................................................................................</t>
  </si>
  <si>
    <t>4) หลักฐานการตอบแบบสำรวจที่เจ้าภาพ จัดทำขึ้น พร้อมรูปภาพประกอบ</t>
  </si>
  <si>
    <t>5) หลักฐานการตอบแบบสำรวจที่เจ้าภาพจัดทำขึ้น พร้อมรูปภาพประกอบ</t>
  </si>
  <si>
    <t>6) หลักฐานว่ากองคลังได้จัดส่งโครงการและสื่อ 2 สื่อ พร้อมทั้งจัดทำสื่อส่งเสริมสุขภาพจำนวน 2 สื่อ</t>
  </si>
  <si>
    <t>ชื่อหน่วยงานผู้จัดทำรายงาน...............กองคลัง...................................................</t>
  </si>
  <si>
    <t>ชื่อ-สกุลผู้จัดทำรายงาน ........น.ส.พิมพ์พิสุทธิ์  ชัยมงคล......................... โทรศัพท์ ........02-590-4132.....</t>
  </si>
  <si>
    <t>1.รายงานการประชุม
2.สรุปผลการวิเคราะห์ปัญหา สถานการณ์ ผลการดำเนินงานย้อนหลัง 5 เดือนหลัง
3.วิเคราะห์ความเสี่ยงในการทำงานทั้งภายในและภายนอก
4.บทวิเคราะห์ Gap รอบ 5 เดือนแรก เพื่อมาปรับปรุงรอบ 5 เดือนหลัง</t>
  </si>
  <si>
    <t xml:space="preserve">5.สรุปจัดเก็บข้อมูลที่มีความสอดคล้องความต้องการของผู้รับบริการ 
</t>
  </si>
  <si>
    <t>6.หน่วยงานที่เป็น Best Practice ทั้งภายในองค์กรและภายนอกองค์กร อธิบายถึงสาเหตุที่ยกให้เป็น Best Practice</t>
  </si>
  <si>
    <t>7.หลักฐานการแสดงการจัดเก็บข้อมูลของตัวชี้วัดในเว็บไซต์หน่วยงาน</t>
  </si>
  <si>
    <t>8.ระบบการปรเมิน (โปรแกรมควบคุม กำกับและติดตามเงินยืมราชการ)
9.ทะเบียนคุมหลักฐานการเบิกจ่าย</t>
  </si>
  <si>
    <t>10. ผลการวิเคราะห์ผลการทำงานและการปรับปรุงแก้ไขภายในรอบ 3 เดือนที่ผ่านมา</t>
  </si>
  <si>
    <t>11.แผนการปฏิบัติงานหน่วยงาน
12.แผนการปฏิบัติงานกลุ่มการเงิน</t>
  </si>
  <si>
    <t>13.แผนการพัฒนาบุคลากรภายในหน่วยงาน (กลุ่มการเงิน)</t>
  </si>
  <si>
    <t>14. One Page การอบรมระเบียบบัญชี
15. การให้คำปรึกษา
16. การ Coaching</t>
  </si>
  <si>
    <t>17.มาตรการข้อเสนอเชิงนโยบายต่อกรม
18.มาตรการกองคลัง</t>
  </si>
  <si>
    <t>19ฐานข้อมูลหน่วยงานและผู้รับบริการในสังกัดกรมอนามัย</t>
  </si>
  <si>
    <t>20.ศุนย์ความรู้ Knowledge base บนเว็บไซค์กองคลัง</t>
  </si>
  <si>
    <t>21.ช่องทางถาม-ตอบ ในเว็บไซต์กองคลัง , กลุ่มไลน์การเงิน
22.โปรแกรม ควบคุม กำกับและติดตามเงินยืมราชการ</t>
  </si>
  <si>
    <t>23.มาตรการข้อเสนอเชิงนโยบายต่อกรม (Fin)
24.มาตรการกองคลัง (Fin)</t>
  </si>
  <si>
    <t>25. key message
26. เพิ่มเติม Key message
27. One page การอบรม</t>
  </si>
  <si>
    <t>28.รายการประชุม (Fin)
29.นำเสนอเชิงนโยบายเข้าที่ประชุม (Fin)</t>
  </si>
  <si>
    <t>30.Flow Chart การทำงาน หลังปรับปรุงในรอบ 5 เดือนหลัง จนถึงปัจจุบัน
31.กระบวนการทำงาน ปี 2562
32.มาตรการเข้าที่ประชุม Fin
33. รายงานการประชุมฯ</t>
  </si>
  <si>
    <t>34.One Page การอบรม</t>
  </si>
  <si>
    <t>35.ช่องทางถาม-ตอบในกลุ่มไลน์การเงิน
36.Facebook กองคลัง 
37.แบบสำรวจความพึงพอใจของผู้รับบริการ</t>
  </si>
  <si>
    <t xml:space="preserve">1.วิเคราะห์ผลการปฏิบัติงานของหน่วยงานอื่น (ผู้ปฏิบัติงาน)
2.วิเคราะห์ผลการปฏิบัติงานของกองคลัง (ผู้ปฏิบัติงาน)
3.รวบรวมและสรุปผลการดำเนินงานตามแบบฟอร์มฯ ที่กำหนด
4.ร้อยละความสำเร็จของหน่วยงานส่วนกลางในสังกัดกรมอนามัยที่มีการส่งใบสำคัญชดใช้หนี้เงินยืมราชการทันเวลาที่กำหนด/ผิดพลาดน้อยที่สุด
                  คะแนน  0.1  0.2  0.3  0.4  0.5
                   ร้อยละ  50  60   70   80  90
</t>
  </si>
  <si>
    <t>38.รวบรวมและสรุปผลการดำเนินงานตามแบบฟอร์มฯ ที่กำหนด ไม่น้อยกว่าร้อยละ 90 และวิเคราะห์ผลการทำงาน
39. กราฟสรุปผลการทำงาน</t>
  </si>
  <si>
    <t xml:space="preserve">1.ร้อยละความพึงพอใจของความต้องการของผู้รับบริการต่อการพัฒนาประสิทธิภาพการทำงานด้านการตรวจสอบใบสำคัญชดใช้หนี้เงินยืมราชการ
                  คะแนน 0.1 0.2  0.3 0.4  0.5
                   ร้อยละ 50  60  70  80  90
</t>
  </si>
  <si>
    <t>40.สรุปผลความพึงพอใจรอบ 5 เดือนหลัง</t>
  </si>
  <si>
    <t>1) Template มีความซับซ้อน ต้องใช้เวลามากในการทำความเข้าใจ</t>
  </si>
  <si>
    <t>2) จำนวนเจ้าหน้าที่ในฝ่ายมาก ทำให้การสื่อสารไม่เข้าถึงทุกคนอย่างที่ควร</t>
  </si>
  <si>
    <t>1) รายงานการประชุม</t>
  </si>
  <si>
    <t>2) สรุปผลการวิเคราะห์ปัญหา การดำเนินงาน ย้อนหลัง 5 เดือนหลัง..........................................................................................................................................................................</t>
  </si>
  <si>
    <t>3) การวิเคราะห์ผลความเสี่ยงในการทำงาน ทั้งภายในและภายนอก..........................................................................................................................................................................</t>
  </si>
  <si>
    <t>4) บทวิเคราะห์ Gap รอบ 5 เดือนแรก เพื่อมาปรับปรุงรอบ 5 เดือนหลัง</t>
  </si>
  <si>
    <t>5) สรุปจัดเก็บข้อมูลที่มีความสอดคล้องกับความต้องการผู้รับบริการ</t>
  </si>
  <si>
    <t>6) หน่วยงานที่เป็น Best Practice ทั้งภายในและภายนอก และอธิบายสาเหตุที่ยกให้เป็น Best Practice</t>
  </si>
  <si>
    <t>7) หลักฐานการแสดงการจับเก็บข้อมูลของตัวชี้วัดในเว็ปไซต์หน่วยงาน</t>
  </si>
  <si>
    <t>8) มีระบบประเมิน (โปรแกรมควบคุม กำกับ และติดตามเงินยืมราชการ</t>
  </si>
  <si>
    <t>9) ทะเบียนคุมหลักฐานการเบิกจ่าย</t>
  </si>
  <si>
    <t>10) ผลการวิเคราะห์การทำงานในรอบ 3 เดือนที่ผ่านมา</t>
  </si>
  <si>
    <t>11) แผนการปฏิบัติงานหน่วยงาน</t>
  </si>
  <si>
    <t>12) แผนการปฏิบัติงานกลุ่มการเงิน</t>
  </si>
  <si>
    <t>13) แผนการพัฒนาบุคลากรภายในหน่วยงาน (กลุ่มการเงิน)</t>
  </si>
  <si>
    <t>14) One page อบรม</t>
  </si>
  <si>
    <t xml:space="preserve">15) การให้คำปรึกษา </t>
  </si>
  <si>
    <t>16) การ Coaching แบบพี่สอนน้อง (กลุ่มการเงิน)</t>
  </si>
  <si>
    <t>17) มาตรการข้อเสนอเชิงนโยบายต่อที่ประชุมฯ</t>
  </si>
  <si>
    <t>18) มาตรการกองคลัง</t>
  </si>
  <si>
    <t>19) ฐานข้อมูลหน่วยงานแลผู้รับบริการในสังกัดกรมอนามัย</t>
  </si>
  <si>
    <t>20) ศูนย์ความรู้ Knoeleage</t>
  </si>
  <si>
    <t>21) ช่องทางถาม-ตอบ ในเว็ปไซต์กองคลัง กลุ่มไลน์การเงิน</t>
  </si>
  <si>
    <t>22) โปรแกรมควบคุม กำกับ และติดตามเงินยืมราชการ</t>
  </si>
  <si>
    <t xml:space="preserve">23) มาตรข้อเสนอเชิงนโยบายต่อกรมฯ </t>
  </si>
  <si>
    <t>24) มาตรการกองคลัง</t>
  </si>
  <si>
    <t>25) Key message</t>
  </si>
  <si>
    <t>26) เพิ่มเติม Key message ของเจ้าหน้าที่</t>
  </si>
  <si>
    <t>27) One page การอบรม</t>
  </si>
  <si>
    <t>28) รายงานการประชุมการฯ (Fin)</t>
  </si>
  <si>
    <t>29) นำเสนอเชิงนโยบายเข้าที่ประชุมฯ</t>
  </si>
  <si>
    <t>30) Flow chart การทำงาน หลังปรับปรุงในรอบ 5 เดือนหลัง จนถึงปัจจุบัน</t>
  </si>
  <si>
    <t>31) กระบวนการทำงาน</t>
  </si>
  <si>
    <t>32) มาตรการเข้าที่ประชุมฯ (Fin)</t>
  </si>
  <si>
    <t>33) รายงานการประชุม Fin</t>
  </si>
  <si>
    <t>34) One page การอบรม</t>
  </si>
  <si>
    <t>35) ช่องทางถาม-ตอบในกลุ่มไลน์การเงิน</t>
  </si>
  <si>
    <t>36) Facebook กองคลัง</t>
  </si>
  <si>
    <t>37) แบบสำรวจความพึงพอใจของผู้รับบริการออนไลน์</t>
  </si>
  <si>
    <t>38) รวบรวมและสรุปผลการดำเนินงานตามแบบฟอร์มฯ</t>
  </si>
  <si>
    <t>39) กราฟสรุปผลการทำงาน</t>
  </si>
  <si>
    <t>40) สรุปผลความพึงพอใจรอบ 5 เดือนหลัง</t>
  </si>
  <si>
    <r>
      <t xml:space="preserve">ตัวชี้วัดที่ F1-4 </t>
    </r>
    <r>
      <rPr>
        <b/>
        <sz val="16"/>
        <color rgb="FFFF0000"/>
        <rFont val="TH SarabunPSK"/>
        <family val="2"/>
      </rPr>
      <t xml:space="preserve">ระดับความสำเร็จของการพัฒนาประสิทธิภาพการทำงานด้านการตรวจสอบใบสำคัญชดใช้หนี้เงินยืมราชการ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</si>
</sst>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0"/>
  </numFmts>
  <fonts count="25" x14ac:knownFonts="1">
    <font>
      <sz val="16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vertAlign val="subscript"/>
      <sz val="14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i/>
      <sz val="16"/>
      <color indexed="17"/>
      <name val="TH SarabunPSK"/>
      <family val="2"/>
    </font>
    <font>
      <b/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Wingdings"/>
      <charset val="2"/>
    </font>
    <font>
      <u/>
      <sz val="14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4"/>
      <name val="Angsana New"/>
      <family val="1"/>
    </font>
    <font>
      <sz val="13"/>
      <name val="Calibri"/>
      <family val="2"/>
    </font>
    <font>
      <sz val="13"/>
      <name val="Cordia New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9" fillId="0" borderId="0" xfId="1" applyFont="1"/>
    <xf numFmtId="0" fontId="10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9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center" vertical="top"/>
    </xf>
    <xf numFmtId="0" fontId="10" fillId="0" borderId="3" xfId="1" applyFont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187" fontId="9" fillId="0" borderId="1" xfId="1" applyNumberFormat="1" applyFont="1" applyBorder="1" applyAlignment="1">
      <alignment horizontal="center" vertical="top"/>
    </xf>
    <xf numFmtId="187" fontId="10" fillId="0" borderId="3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2" fillId="0" borderId="0" xfId="0" applyFont="1" applyAlignment="1"/>
    <xf numFmtId="0" fontId="8" fillId="0" borderId="0" xfId="1" applyFont="1" applyAlignment="1">
      <alignment vertical="top"/>
    </xf>
    <xf numFmtId="0" fontId="8" fillId="0" borderId="0" xfId="1" applyFont="1"/>
    <xf numFmtId="0" fontId="8" fillId="0" borderId="0" xfId="1" applyFont="1" applyAlignment="1">
      <alignment horizontal="center" vertical="top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left" vertical="top" shrinkToFit="1"/>
    </xf>
    <xf numFmtId="0" fontId="4" fillId="0" borderId="0" xfId="0" applyFont="1" applyAlignment="1">
      <alignment horizontal="center" vertical="top" wrapText="1" shrinkToFi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top" wrapText="1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0" fontId="2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9" fontId="10" fillId="0" borderId="4" xfId="1" applyNumberFormat="1" applyFont="1" applyBorder="1" applyAlignment="1">
      <alignment horizontal="left" vertical="top"/>
    </xf>
    <xf numFmtId="49" fontId="9" fillId="0" borderId="8" xfId="1" applyNumberFormat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0" fontId="10" fillId="0" borderId="8" xfId="1" applyFont="1" applyBorder="1" applyAlignment="1">
      <alignment horizontal="left" vertical="top"/>
    </xf>
    <xf numFmtId="0" fontId="4" fillId="0" borderId="0" xfId="0" applyFont="1" applyBorder="1" applyAlignment="1">
      <alignment horizontal="left" shrinkToFi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wrapText="1" shrinkToFit="1"/>
    </xf>
    <xf numFmtId="0" fontId="4" fillId="0" borderId="0" xfId="0" applyFont="1" applyBorder="1" applyAlignment="1">
      <alignment vertical="top" shrinkToFit="1"/>
    </xf>
    <xf numFmtId="0" fontId="3" fillId="0" borderId="0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0" xfId="0" applyFont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</cellXfs>
  <cellStyles count="3">
    <cellStyle name="Normal" xfId="0" builtinId="0"/>
    <cellStyle name="Normal 2" xfId="1"/>
    <cellStyle name="เครื่องหมายจุลภาค 2" xfId="2"/>
  </cellStyles>
  <dxfs count="0"/>
  <tableStyles count="0" defaultTableStyle="TableStyleMedium2" defaultPivotStyle="PivotStyleLight16"/>
  <colors>
    <mruColors>
      <color rgb="FF0000FF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4"/>
  <sheetViews>
    <sheetView zoomScale="80" zoomScaleNormal="80" workbookViewId="0">
      <selection activeCell="I7" sqref="I7"/>
    </sheetView>
  </sheetViews>
  <sheetFormatPr defaultColWidth="9" defaultRowHeight="18.75" x14ac:dyDescent="0.3"/>
  <cols>
    <col min="1" max="1" width="5.5" style="4" customWidth="1"/>
    <col min="2" max="2" width="6.625" style="14" customWidth="1"/>
    <col min="3" max="3" width="40.625" style="13" customWidth="1"/>
    <col min="4" max="4" width="8.25" style="4" customWidth="1"/>
    <col min="5" max="5" width="9" style="4"/>
    <col min="6" max="6" width="8.625" style="4" customWidth="1"/>
    <col min="7" max="7" width="9.625" style="4" customWidth="1"/>
    <col min="8" max="16384" width="9" style="4"/>
  </cols>
  <sheetData>
    <row r="1" spans="1:7" x14ac:dyDescent="0.3">
      <c r="A1" s="120" t="s">
        <v>22</v>
      </c>
      <c r="B1" s="120"/>
      <c r="C1" s="120"/>
      <c r="D1" s="120"/>
      <c r="E1" s="120"/>
      <c r="F1" s="120"/>
      <c r="G1" s="120"/>
    </row>
    <row r="2" spans="1:7" x14ac:dyDescent="0.3">
      <c r="A2" s="121" t="s">
        <v>116</v>
      </c>
      <c r="B2" s="121"/>
      <c r="C2" s="121"/>
      <c r="D2" s="121"/>
      <c r="E2" s="121"/>
      <c r="F2" s="121"/>
      <c r="G2" s="121"/>
    </row>
    <row r="3" spans="1:7" x14ac:dyDescent="0.3">
      <c r="A3" s="118" t="s">
        <v>12</v>
      </c>
      <c r="B3" s="116" t="s">
        <v>14</v>
      </c>
      <c r="C3" s="118" t="s">
        <v>15</v>
      </c>
      <c r="D3" s="125" t="s">
        <v>18</v>
      </c>
      <c r="E3" s="125" t="s">
        <v>2</v>
      </c>
      <c r="F3" s="127" t="s">
        <v>92</v>
      </c>
      <c r="G3" s="128"/>
    </row>
    <row r="4" spans="1:7" ht="55.5" customHeight="1" x14ac:dyDescent="0.3">
      <c r="A4" s="119"/>
      <c r="B4" s="117"/>
      <c r="C4" s="119"/>
      <c r="D4" s="126"/>
      <c r="E4" s="126"/>
      <c r="F4" s="2" t="s">
        <v>7</v>
      </c>
      <c r="G4" s="2" t="s">
        <v>8</v>
      </c>
    </row>
    <row r="5" spans="1:7" x14ac:dyDescent="0.3">
      <c r="A5" s="6"/>
      <c r="B5" s="129" t="s">
        <v>23</v>
      </c>
      <c r="C5" s="130"/>
      <c r="D5" s="130"/>
      <c r="E5" s="130"/>
      <c r="F5" s="130"/>
      <c r="G5" s="130"/>
    </row>
    <row r="6" spans="1:7" ht="56.25" x14ac:dyDescent="0.3">
      <c r="A6" s="6">
        <v>1</v>
      </c>
      <c r="B6" s="7">
        <v>2.1</v>
      </c>
      <c r="C6" s="9" t="s">
        <v>28</v>
      </c>
      <c r="D6" s="6">
        <v>2</v>
      </c>
      <c r="E6" s="17">
        <v>5</v>
      </c>
      <c r="F6" s="17">
        <v>5</v>
      </c>
      <c r="G6" s="17">
        <f t="shared" ref="G6" si="0">D6*F6</f>
        <v>10</v>
      </c>
    </row>
    <row r="7" spans="1:7" ht="37.5" x14ac:dyDescent="0.3">
      <c r="A7" s="6">
        <v>2</v>
      </c>
      <c r="B7" s="7">
        <v>2.2000000000000002</v>
      </c>
      <c r="C7" s="10" t="s">
        <v>29</v>
      </c>
      <c r="D7" s="6">
        <v>2</v>
      </c>
      <c r="E7" s="17">
        <v>5</v>
      </c>
      <c r="F7" s="17">
        <v>5</v>
      </c>
      <c r="G7" s="17">
        <f t="shared" ref="G7:G10" si="1">D7*F7</f>
        <v>10</v>
      </c>
    </row>
    <row r="8" spans="1:7" x14ac:dyDescent="0.3">
      <c r="A8" s="6">
        <v>3</v>
      </c>
      <c r="B8" s="7">
        <v>2.2999999999999998</v>
      </c>
      <c r="C8" s="19" t="s">
        <v>13</v>
      </c>
      <c r="D8" s="6">
        <v>2</v>
      </c>
      <c r="E8" s="17">
        <v>5</v>
      </c>
      <c r="F8" s="17">
        <v>5</v>
      </c>
      <c r="G8" s="17">
        <f t="shared" si="1"/>
        <v>10</v>
      </c>
    </row>
    <row r="9" spans="1:7" ht="37.5" x14ac:dyDescent="0.3">
      <c r="A9" s="6">
        <v>4</v>
      </c>
      <c r="B9" s="7">
        <v>2.4</v>
      </c>
      <c r="C9" s="8" t="s">
        <v>30</v>
      </c>
      <c r="D9" s="6">
        <v>2</v>
      </c>
      <c r="E9" s="17">
        <v>5</v>
      </c>
      <c r="F9" s="17">
        <v>5</v>
      </c>
      <c r="G9" s="17">
        <f t="shared" si="1"/>
        <v>10</v>
      </c>
    </row>
    <row r="10" spans="1:7" ht="37.5" x14ac:dyDescent="0.3">
      <c r="A10" s="6">
        <v>5</v>
      </c>
      <c r="B10" s="7">
        <v>2.5</v>
      </c>
      <c r="C10" s="8" t="s">
        <v>31</v>
      </c>
      <c r="D10" s="6">
        <v>2</v>
      </c>
      <c r="E10" s="17">
        <v>5</v>
      </c>
      <c r="F10" s="17">
        <v>5</v>
      </c>
      <c r="G10" s="17">
        <f t="shared" si="1"/>
        <v>10</v>
      </c>
    </row>
    <row r="11" spans="1:7" x14ac:dyDescent="0.3">
      <c r="A11" s="7"/>
      <c r="B11" s="131" t="s">
        <v>24</v>
      </c>
      <c r="C11" s="132"/>
      <c r="D11" s="132"/>
      <c r="E11" s="132"/>
      <c r="F11" s="132"/>
      <c r="G11" s="132"/>
    </row>
    <row r="12" spans="1:7" ht="37.5" x14ac:dyDescent="0.3">
      <c r="A12" s="6">
        <v>10</v>
      </c>
      <c r="B12" s="6" t="s">
        <v>16</v>
      </c>
      <c r="C12" s="19" t="s">
        <v>32</v>
      </c>
      <c r="D12" s="6">
        <v>2</v>
      </c>
      <c r="E12" s="17">
        <v>5</v>
      </c>
      <c r="F12" s="17">
        <v>5</v>
      </c>
      <c r="G12" s="17">
        <f t="shared" ref="G12" si="2">D12*F12</f>
        <v>10</v>
      </c>
    </row>
    <row r="13" spans="1:7" ht="56.25" x14ac:dyDescent="0.3">
      <c r="A13" s="6">
        <v>11</v>
      </c>
      <c r="B13" s="6" t="s">
        <v>17</v>
      </c>
      <c r="C13" s="19" t="s">
        <v>33</v>
      </c>
      <c r="D13" s="6">
        <v>2</v>
      </c>
      <c r="E13" s="17">
        <v>5</v>
      </c>
      <c r="F13" s="17">
        <v>5</v>
      </c>
      <c r="G13" s="17">
        <f t="shared" ref="G13" si="3">D13*F13</f>
        <v>10</v>
      </c>
    </row>
    <row r="14" spans="1:7" x14ac:dyDescent="0.3">
      <c r="A14" s="6">
        <v>12</v>
      </c>
      <c r="B14" s="6" t="s">
        <v>25</v>
      </c>
      <c r="C14" s="19" t="s">
        <v>34</v>
      </c>
      <c r="D14" s="6">
        <v>2</v>
      </c>
      <c r="E14" s="17">
        <v>5</v>
      </c>
      <c r="F14" s="17">
        <v>5</v>
      </c>
      <c r="G14" s="17">
        <f>D14*F14</f>
        <v>10</v>
      </c>
    </row>
    <row r="15" spans="1:7" ht="31.5" customHeight="1" x14ac:dyDescent="0.3">
      <c r="A15" s="15"/>
      <c r="B15" s="5"/>
      <c r="C15" s="5" t="s">
        <v>4</v>
      </c>
      <c r="D15" s="5">
        <v>20</v>
      </c>
      <c r="E15" s="16"/>
      <c r="F15" s="16"/>
      <c r="G15" s="18">
        <f>SUM(G5:G14)</f>
        <v>80</v>
      </c>
    </row>
    <row r="16" spans="1:7" ht="30" customHeight="1" x14ac:dyDescent="0.3">
      <c r="A16" s="11"/>
      <c r="B16" s="12"/>
      <c r="C16" s="122" t="s">
        <v>20</v>
      </c>
      <c r="D16" s="123"/>
      <c r="E16" s="123"/>
      <c r="F16" s="124"/>
      <c r="G16" s="12"/>
    </row>
    <row r="17" spans="2:7" x14ac:dyDescent="0.3">
      <c r="B17" s="20" t="s">
        <v>5</v>
      </c>
      <c r="C17" s="21"/>
      <c r="D17" s="22"/>
    </row>
    <row r="18" spans="2:7" x14ac:dyDescent="0.3">
      <c r="B18" s="23"/>
      <c r="C18" s="24" t="s">
        <v>27</v>
      </c>
      <c r="D18" s="22"/>
    </row>
    <row r="19" spans="2:7" x14ac:dyDescent="0.3">
      <c r="B19" s="23"/>
      <c r="C19" s="24" t="s">
        <v>26</v>
      </c>
      <c r="D19" s="22"/>
    </row>
    <row r="20" spans="2:7" x14ac:dyDescent="0.3">
      <c r="B20" s="23"/>
      <c r="C20" s="25" t="s">
        <v>19</v>
      </c>
      <c r="D20" s="22"/>
    </row>
    <row r="21" spans="2:7" x14ac:dyDescent="0.3">
      <c r="C21" s="25" t="s">
        <v>81</v>
      </c>
    </row>
    <row r="22" spans="2:7" x14ac:dyDescent="0.3">
      <c r="C22" s="25" t="s">
        <v>82</v>
      </c>
    </row>
    <row r="23" spans="2:7" x14ac:dyDescent="0.3">
      <c r="C23" s="25" t="s">
        <v>83</v>
      </c>
    </row>
    <row r="24" spans="2:7" ht="40.5" customHeight="1" x14ac:dyDescent="0.3">
      <c r="C24" s="115" t="s">
        <v>84</v>
      </c>
      <c r="D24" s="115"/>
      <c r="E24" s="115"/>
      <c r="F24" s="115"/>
      <c r="G24" s="115"/>
    </row>
  </sheetData>
  <mergeCells count="12">
    <mergeCell ref="C24:G24"/>
    <mergeCell ref="B3:B4"/>
    <mergeCell ref="A3:A4"/>
    <mergeCell ref="A1:G1"/>
    <mergeCell ref="A2:G2"/>
    <mergeCell ref="C16:F16"/>
    <mergeCell ref="D3:D4"/>
    <mergeCell ref="E3:E4"/>
    <mergeCell ref="F3:G3"/>
    <mergeCell ref="C3:C4"/>
    <mergeCell ref="B5:G5"/>
    <mergeCell ref="B11:G11"/>
  </mergeCells>
  <pageMargins left="0.31496062992125984" right="0.23622047244094491" top="0.55118110236220474" bottom="0.55118110236220474" header="0.11811023622047245" footer="0.1181102362204724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1"/>
  <sheetViews>
    <sheetView tabSelected="1" zoomScale="80" zoomScaleNormal="80" zoomScaleSheetLayoutView="100" workbookViewId="0">
      <selection activeCell="J23" sqref="J23"/>
    </sheetView>
  </sheetViews>
  <sheetFormatPr defaultRowHeight="21" x14ac:dyDescent="0.55000000000000004"/>
  <cols>
    <col min="1" max="1" width="6.125" style="26" customWidth="1"/>
    <col min="2" max="2" width="32.5" style="27" customWidth="1"/>
    <col min="3" max="4" width="9" style="26"/>
    <col min="5" max="5" width="27.625" style="65" customWidth="1"/>
    <col min="6" max="16384" width="9" style="26"/>
  </cols>
  <sheetData>
    <row r="1" spans="1:5" ht="49.5" customHeight="1" x14ac:dyDescent="0.55000000000000004">
      <c r="A1" s="134" t="s">
        <v>65</v>
      </c>
      <c r="B1" s="134"/>
      <c r="C1" s="134"/>
      <c r="D1" s="134"/>
      <c r="E1" s="134"/>
    </row>
    <row r="2" spans="1:5" ht="21" customHeight="1" x14ac:dyDescent="0.55000000000000004">
      <c r="A2" s="135" t="s">
        <v>236</v>
      </c>
      <c r="B2" s="135"/>
      <c r="C2" s="135"/>
      <c r="D2" s="135"/>
      <c r="E2" s="135"/>
    </row>
    <row r="3" spans="1:5" ht="21" customHeight="1" x14ac:dyDescent="0.55000000000000004">
      <c r="A3" s="135" t="s">
        <v>237</v>
      </c>
      <c r="B3" s="135"/>
      <c r="C3" s="135"/>
      <c r="D3" s="135"/>
      <c r="E3" s="135"/>
    </row>
    <row r="4" spans="1:5" x14ac:dyDescent="0.55000000000000004">
      <c r="A4" s="135" t="s">
        <v>6</v>
      </c>
      <c r="B4" s="135"/>
      <c r="C4" s="135"/>
      <c r="D4" s="135"/>
    </row>
    <row r="5" spans="1:5" x14ac:dyDescent="0.55000000000000004">
      <c r="A5" s="136" t="s">
        <v>94</v>
      </c>
      <c r="B5" s="136"/>
      <c r="C5" s="136"/>
      <c r="D5" s="136"/>
    </row>
    <row r="6" spans="1:5" x14ac:dyDescent="0.55000000000000004">
      <c r="A6" s="28" t="s">
        <v>9</v>
      </c>
      <c r="B6" s="28" t="s">
        <v>35</v>
      </c>
      <c r="C6" s="28" t="s">
        <v>2</v>
      </c>
      <c r="D6" s="28" t="s">
        <v>3</v>
      </c>
      <c r="E6" s="66" t="s">
        <v>63</v>
      </c>
    </row>
    <row r="7" spans="1:5" ht="84" x14ac:dyDescent="0.55000000000000004">
      <c r="A7" s="137">
        <v>1</v>
      </c>
      <c r="B7" s="41" t="s">
        <v>95</v>
      </c>
      <c r="C7" s="43">
        <v>0.5</v>
      </c>
      <c r="D7" s="43">
        <v>0.5</v>
      </c>
      <c r="E7" s="31" t="s">
        <v>238</v>
      </c>
    </row>
    <row r="8" spans="1:5" ht="63" x14ac:dyDescent="0.55000000000000004">
      <c r="A8" s="138"/>
      <c r="B8" s="41" t="s">
        <v>96</v>
      </c>
      <c r="C8" s="43">
        <v>0.5</v>
      </c>
      <c r="D8" s="43">
        <v>0.5</v>
      </c>
      <c r="E8" s="31" t="s">
        <v>239</v>
      </c>
    </row>
    <row r="9" spans="1:5" ht="105" x14ac:dyDescent="0.55000000000000004">
      <c r="A9" s="55">
        <v>2</v>
      </c>
      <c r="B9" s="41" t="s">
        <v>97</v>
      </c>
      <c r="C9" s="43">
        <v>1</v>
      </c>
      <c r="D9" s="43">
        <v>1</v>
      </c>
      <c r="E9" s="31" t="s">
        <v>240</v>
      </c>
    </row>
    <row r="10" spans="1:5" ht="84" x14ac:dyDescent="0.55000000000000004">
      <c r="A10" s="139">
        <v>3</v>
      </c>
      <c r="B10" s="31" t="s">
        <v>85</v>
      </c>
      <c r="C10" s="32"/>
      <c r="D10" s="32"/>
      <c r="E10" s="31"/>
    </row>
    <row r="11" spans="1:5" ht="80.25" customHeight="1" x14ac:dyDescent="0.55000000000000004">
      <c r="A11" s="139"/>
      <c r="B11" s="41" t="s">
        <v>86</v>
      </c>
      <c r="C11" s="42"/>
      <c r="D11" s="42"/>
      <c r="E11" s="67" t="s">
        <v>241</v>
      </c>
    </row>
    <row r="12" spans="1:5" ht="231" x14ac:dyDescent="0.55000000000000004">
      <c r="A12" s="139"/>
      <c r="B12" s="31" t="s">
        <v>98</v>
      </c>
      <c r="C12" s="32">
        <v>0.2</v>
      </c>
      <c r="D12" s="32">
        <v>0.2</v>
      </c>
      <c r="E12" s="31" t="s">
        <v>242</v>
      </c>
    </row>
    <row r="13" spans="1:5" ht="126" x14ac:dyDescent="0.55000000000000004">
      <c r="A13" s="139"/>
      <c r="B13" s="41" t="s">
        <v>99</v>
      </c>
      <c r="C13" s="43">
        <v>0.1</v>
      </c>
      <c r="D13" s="43">
        <v>0.1</v>
      </c>
      <c r="E13" s="31" t="s">
        <v>243</v>
      </c>
    </row>
    <row r="14" spans="1:5" ht="298.5" customHeight="1" x14ac:dyDescent="0.55000000000000004">
      <c r="A14" s="139"/>
      <c r="B14" s="31" t="s">
        <v>100</v>
      </c>
      <c r="C14" s="32">
        <v>0.1</v>
      </c>
      <c r="D14" s="32">
        <v>0.1</v>
      </c>
      <c r="E14" s="31" t="s">
        <v>244</v>
      </c>
    </row>
    <row r="15" spans="1:5" ht="84" x14ac:dyDescent="0.55000000000000004">
      <c r="A15" s="139"/>
      <c r="B15" s="31" t="s">
        <v>101</v>
      </c>
      <c r="C15" s="32">
        <v>0.5</v>
      </c>
      <c r="D15" s="32">
        <v>0.5</v>
      </c>
      <c r="E15" s="31" t="s">
        <v>245</v>
      </c>
    </row>
    <row r="16" spans="1:5" ht="135.75" customHeight="1" x14ac:dyDescent="0.55000000000000004">
      <c r="A16" s="139"/>
      <c r="B16" s="41" t="s">
        <v>102</v>
      </c>
      <c r="C16" s="43">
        <v>0.1</v>
      </c>
      <c r="D16" s="43">
        <v>0.1</v>
      </c>
      <c r="E16" s="31" t="s">
        <v>246</v>
      </c>
    </row>
    <row r="17" spans="1:5" ht="273" x14ac:dyDescent="0.55000000000000004">
      <c r="A17" s="55">
        <v>4</v>
      </c>
      <c r="B17" s="31" t="s">
        <v>103</v>
      </c>
      <c r="C17" s="32">
        <v>1</v>
      </c>
      <c r="D17" s="32">
        <v>1</v>
      </c>
      <c r="E17" s="31" t="s">
        <v>247</v>
      </c>
    </row>
    <row r="18" spans="1:5" ht="258" customHeight="1" x14ac:dyDescent="0.55000000000000004">
      <c r="A18" s="55">
        <v>5</v>
      </c>
      <c r="B18" s="31" t="s">
        <v>104</v>
      </c>
      <c r="C18" s="32">
        <v>1</v>
      </c>
      <c r="D18" s="32">
        <v>1</v>
      </c>
      <c r="E18" s="31" t="s">
        <v>247</v>
      </c>
    </row>
    <row r="19" spans="1:5" x14ac:dyDescent="0.55000000000000004">
      <c r="A19" s="55"/>
      <c r="B19" s="28" t="s">
        <v>1</v>
      </c>
      <c r="C19" s="30">
        <f>SUM(C7:C18)</f>
        <v>5</v>
      </c>
      <c r="D19" s="30">
        <f>SUM(D7:D18)</f>
        <v>5</v>
      </c>
      <c r="E19" s="68"/>
    </row>
    <row r="20" spans="1:5" ht="54" customHeight="1" x14ac:dyDescent="0.55000000000000004">
      <c r="A20" s="140" t="s">
        <v>115</v>
      </c>
      <c r="B20" s="140"/>
      <c r="C20" s="140"/>
      <c r="D20" s="140"/>
      <c r="E20" s="140"/>
    </row>
    <row r="21" spans="1:5" x14ac:dyDescent="0.35">
      <c r="A21" s="133" t="s">
        <v>10</v>
      </c>
      <c r="B21" s="133"/>
      <c r="C21" s="133"/>
      <c r="D21" s="133"/>
      <c r="E21" s="133"/>
    </row>
    <row r="22" spans="1:5" x14ac:dyDescent="0.35">
      <c r="A22" s="69"/>
      <c r="B22" s="141" t="s">
        <v>248</v>
      </c>
      <c r="C22" s="133"/>
      <c r="D22" s="133"/>
      <c r="E22" s="133"/>
    </row>
    <row r="23" spans="1:5" x14ac:dyDescent="0.35">
      <c r="A23" s="69"/>
      <c r="B23" s="133" t="s">
        <v>249</v>
      </c>
      <c r="C23" s="133"/>
      <c r="D23" s="133"/>
      <c r="E23" s="133"/>
    </row>
    <row r="24" spans="1:5" x14ac:dyDescent="0.35">
      <c r="A24" s="133" t="s">
        <v>11</v>
      </c>
      <c r="B24" s="133"/>
      <c r="C24" s="133"/>
      <c r="D24" s="133"/>
      <c r="E24" s="133"/>
    </row>
    <row r="25" spans="1:5" x14ac:dyDescent="0.35">
      <c r="A25" s="69"/>
      <c r="B25" s="133" t="s">
        <v>250</v>
      </c>
      <c r="C25" s="133"/>
      <c r="D25" s="133"/>
      <c r="E25" s="133"/>
    </row>
    <row r="26" spans="1:5" x14ac:dyDescent="0.35">
      <c r="A26" s="133" t="s">
        <v>21</v>
      </c>
      <c r="B26" s="133"/>
      <c r="C26" s="133"/>
      <c r="D26" s="133"/>
      <c r="E26" s="133"/>
    </row>
    <row r="27" spans="1:5" x14ac:dyDescent="0.35">
      <c r="A27" s="69"/>
      <c r="B27" s="143" t="s">
        <v>251</v>
      </c>
      <c r="C27" s="143"/>
      <c r="D27" s="143"/>
      <c r="E27" s="143"/>
    </row>
    <row r="28" spans="1:5" x14ac:dyDescent="0.35">
      <c r="A28" s="69"/>
      <c r="B28" s="144" t="s">
        <v>252</v>
      </c>
      <c r="C28" s="144"/>
      <c r="D28" s="144"/>
      <c r="E28" s="144"/>
    </row>
    <row r="29" spans="1:5" x14ac:dyDescent="0.35">
      <c r="A29" s="69"/>
      <c r="B29" s="144" t="s">
        <v>239</v>
      </c>
      <c r="C29" s="144"/>
      <c r="D29" s="144"/>
      <c r="E29" s="144"/>
    </row>
    <row r="30" spans="1:5" x14ac:dyDescent="0.35">
      <c r="A30" s="69"/>
      <c r="B30" s="143" t="s">
        <v>253</v>
      </c>
      <c r="C30" s="143"/>
      <c r="D30" s="143"/>
      <c r="E30" s="143"/>
    </row>
    <row r="31" spans="1:5" x14ac:dyDescent="0.35">
      <c r="A31" s="69"/>
      <c r="B31" s="144" t="s">
        <v>240</v>
      </c>
      <c r="C31" s="144"/>
      <c r="D31" s="144"/>
      <c r="E31" s="144"/>
    </row>
    <row r="32" spans="1:5" ht="15" customHeight="1" x14ac:dyDescent="0.35">
      <c r="A32" s="69"/>
      <c r="B32" s="70"/>
      <c r="C32" s="70"/>
      <c r="D32" s="70"/>
      <c r="E32" s="70"/>
    </row>
    <row r="33" spans="1:5" x14ac:dyDescent="0.35">
      <c r="A33" s="69"/>
      <c r="B33" s="143" t="s">
        <v>254</v>
      </c>
      <c r="C33" s="143"/>
      <c r="D33" s="143"/>
      <c r="E33" s="143"/>
    </row>
    <row r="34" spans="1:5" x14ac:dyDescent="0.35">
      <c r="A34" s="69"/>
      <c r="B34" s="143" t="s">
        <v>255</v>
      </c>
      <c r="C34" s="143"/>
      <c r="D34" s="143"/>
      <c r="E34" s="143"/>
    </row>
    <row r="35" spans="1:5" x14ac:dyDescent="0.35">
      <c r="A35" s="69"/>
      <c r="B35" s="143" t="s">
        <v>256</v>
      </c>
      <c r="C35" s="143"/>
      <c r="D35" s="143"/>
      <c r="E35" s="143"/>
    </row>
    <row r="36" spans="1:5" x14ac:dyDescent="0.35">
      <c r="A36" s="69"/>
      <c r="B36" s="144" t="s">
        <v>241</v>
      </c>
      <c r="C36" s="144"/>
      <c r="D36" s="144"/>
      <c r="E36" s="144"/>
    </row>
    <row r="37" spans="1:5" x14ac:dyDescent="0.35">
      <c r="A37" s="69"/>
      <c r="B37" s="142" t="s">
        <v>257</v>
      </c>
      <c r="C37" s="142"/>
      <c r="D37" s="142"/>
      <c r="E37" s="142"/>
    </row>
    <row r="38" spans="1:5" x14ac:dyDescent="0.35">
      <c r="A38" s="69"/>
      <c r="B38" s="144" t="s">
        <v>258</v>
      </c>
      <c r="C38" s="144"/>
      <c r="D38" s="144"/>
      <c r="E38" s="144"/>
    </row>
    <row r="39" spans="1:5" x14ac:dyDescent="0.35">
      <c r="A39" s="69"/>
      <c r="B39" s="144" t="s">
        <v>259</v>
      </c>
      <c r="C39" s="144"/>
      <c r="D39" s="144"/>
      <c r="E39" s="144"/>
    </row>
    <row r="40" spans="1:5" x14ac:dyDescent="0.35">
      <c r="A40" s="69"/>
      <c r="B40" s="144" t="s">
        <v>260</v>
      </c>
      <c r="C40" s="144"/>
      <c r="D40" s="144"/>
      <c r="E40" s="144"/>
    </row>
    <row r="41" spans="1:5" x14ac:dyDescent="0.35">
      <c r="A41" s="69"/>
      <c r="B41" s="143" t="s">
        <v>261</v>
      </c>
      <c r="C41" s="143"/>
      <c r="D41" s="143"/>
      <c r="E41" s="143"/>
    </row>
    <row r="42" spans="1:5" x14ac:dyDescent="0.35">
      <c r="A42" s="69"/>
      <c r="B42" s="144" t="s">
        <v>262</v>
      </c>
      <c r="C42" s="144"/>
      <c r="D42" s="144"/>
      <c r="E42" s="144"/>
    </row>
    <row r="43" spans="1:5" x14ac:dyDescent="0.35">
      <c r="A43" s="69"/>
      <c r="B43" s="144" t="s">
        <v>263</v>
      </c>
      <c r="C43" s="144"/>
      <c r="D43" s="144"/>
      <c r="E43" s="144"/>
    </row>
    <row r="44" spans="1:5" x14ac:dyDescent="0.35">
      <c r="A44" s="69"/>
      <c r="B44" s="144" t="s">
        <v>264</v>
      </c>
      <c r="C44" s="144"/>
      <c r="D44" s="144"/>
      <c r="E44" s="144"/>
    </row>
    <row r="45" spans="1:5" x14ac:dyDescent="0.35">
      <c r="A45" s="69"/>
      <c r="B45" s="143" t="s">
        <v>265</v>
      </c>
      <c r="C45" s="143"/>
      <c r="D45" s="143"/>
      <c r="E45" s="143"/>
    </row>
    <row r="46" spans="1:5" x14ac:dyDescent="0.35">
      <c r="A46" s="69"/>
      <c r="B46" s="144" t="s">
        <v>266</v>
      </c>
      <c r="C46" s="144"/>
      <c r="D46" s="144"/>
      <c r="E46" s="144"/>
    </row>
    <row r="47" spans="1:5" x14ac:dyDescent="0.35">
      <c r="A47" s="69"/>
      <c r="B47" s="144" t="s">
        <v>267</v>
      </c>
      <c r="C47" s="144"/>
      <c r="D47" s="144"/>
      <c r="E47" s="144"/>
    </row>
    <row r="48" spans="1:5" ht="42" customHeight="1" x14ac:dyDescent="0.35">
      <c r="A48" s="69"/>
      <c r="B48" s="145" t="s">
        <v>268</v>
      </c>
      <c r="C48" s="145"/>
      <c r="D48" s="145"/>
      <c r="E48" s="145"/>
    </row>
    <row r="49" spans="1:5" x14ac:dyDescent="0.35">
      <c r="A49" s="69"/>
      <c r="B49" s="144" t="s">
        <v>269</v>
      </c>
      <c r="C49" s="144"/>
      <c r="D49" s="144"/>
      <c r="E49" s="144"/>
    </row>
    <row r="50" spans="1:5" x14ac:dyDescent="0.35">
      <c r="A50" s="69"/>
      <c r="B50" s="144" t="s">
        <v>270</v>
      </c>
      <c r="C50" s="144"/>
      <c r="D50" s="144"/>
      <c r="E50" s="144"/>
    </row>
    <row r="51" spans="1:5" ht="42" customHeight="1" x14ac:dyDescent="0.35">
      <c r="A51" s="69"/>
      <c r="B51" s="147" t="s">
        <v>271</v>
      </c>
      <c r="C51" s="147"/>
      <c r="D51" s="147"/>
      <c r="E51" s="147"/>
    </row>
    <row r="52" spans="1:5" ht="42" customHeight="1" x14ac:dyDescent="0.35">
      <c r="A52" s="69"/>
      <c r="B52" s="145" t="s">
        <v>272</v>
      </c>
      <c r="C52" s="145"/>
      <c r="D52" s="145"/>
      <c r="E52" s="145"/>
    </row>
    <row r="53" spans="1:5" x14ac:dyDescent="0.35">
      <c r="A53" s="69"/>
      <c r="B53" s="143" t="s">
        <v>273</v>
      </c>
      <c r="C53" s="143"/>
      <c r="D53" s="143"/>
      <c r="E53" s="143"/>
    </row>
    <row r="54" spans="1:5" x14ac:dyDescent="0.35">
      <c r="A54" s="69"/>
      <c r="B54" s="144" t="s">
        <v>274</v>
      </c>
      <c r="C54" s="144"/>
      <c r="D54" s="144"/>
      <c r="E54" s="144"/>
    </row>
    <row r="55" spans="1:5" x14ac:dyDescent="0.35">
      <c r="A55" s="69"/>
      <c r="B55" s="144" t="s">
        <v>275</v>
      </c>
      <c r="C55" s="144"/>
      <c r="D55" s="144"/>
      <c r="E55" s="144"/>
    </row>
    <row r="56" spans="1:5" x14ac:dyDescent="0.35">
      <c r="A56" s="69"/>
      <c r="B56" s="144" t="s">
        <v>276</v>
      </c>
      <c r="C56" s="144"/>
      <c r="D56" s="144"/>
      <c r="E56" s="144"/>
    </row>
    <row r="57" spans="1:5" x14ac:dyDescent="0.35">
      <c r="A57" s="69"/>
      <c r="B57" s="143" t="s">
        <v>277</v>
      </c>
      <c r="C57" s="143"/>
      <c r="D57" s="143"/>
      <c r="E57" s="143"/>
    </row>
    <row r="58" spans="1:5" x14ac:dyDescent="0.35">
      <c r="A58" s="69"/>
      <c r="B58" s="144" t="s">
        <v>278</v>
      </c>
      <c r="C58" s="144"/>
      <c r="D58" s="144"/>
      <c r="E58" s="144"/>
    </row>
    <row r="59" spans="1:5" ht="23.25" customHeight="1" x14ac:dyDescent="0.55000000000000004">
      <c r="A59" s="71"/>
      <c r="B59" s="146" t="s">
        <v>279</v>
      </c>
      <c r="C59" s="146"/>
      <c r="D59" s="146"/>
      <c r="E59" s="146"/>
    </row>
    <row r="60" spans="1:5" ht="24" customHeight="1" x14ac:dyDescent="0.55000000000000004">
      <c r="A60" s="71"/>
      <c r="B60" s="146" t="s">
        <v>280</v>
      </c>
      <c r="C60" s="146"/>
      <c r="D60" s="146"/>
      <c r="E60" s="146"/>
    </row>
    <row r="61" spans="1:5" ht="47.25" customHeight="1" x14ac:dyDescent="0.55000000000000004">
      <c r="A61" s="71"/>
      <c r="B61" s="146" t="s">
        <v>281</v>
      </c>
      <c r="C61" s="146"/>
      <c r="D61" s="146"/>
      <c r="E61" s="146"/>
    </row>
  </sheetData>
  <mergeCells count="48">
    <mergeCell ref="B61:E61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49:E49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37:E37"/>
    <mergeCell ref="B25:E25"/>
    <mergeCell ref="A26:E26"/>
    <mergeCell ref="B27:E27"/>
    <mergeCell ref="B28:E28"/>
    <mergeCell ref="B29:E29"/>
    <mergeCell ref="B30:E30"/>
    <mergeCell ref="B31:E31"/>
    <mergeCell ref="B33:E33"/>
    <mergeCell ref="B34:E34"/>
    <mergeCell ref="B35:E35"/>
    <mergeCell ref="B36:E36"/>
    <mergeCell ref="A24:E24"/>
    <mergeCell ref="A1:E1"/>
    <mergeCell ref="A2:E2"/>
    <mergeCell ref="A3:E3"/>
    <mergeCell ref="A4:D4"/>
    <mergeCell ref="A5:D5"/>
    <mergeCell ref="A7:A8"/>
    <mergeCell ref="A10:A16"/>
    <mergeCell ref="A20:E20"/>
    <mergeCell ref="A21:E21"/>
    <mergeCell ref="B22:E22"/>
    <mergeCell ref="B23:E23"/>
  </mergeCells>
  <printOptions horizontalCentered="1"/>
  <pageMargins left="0.70866141732283472" right="0.70866141732283472" top="0.78740157480314965" bottom="0.59055118110236227" header="0" footer="0"/>
  <pageSetup paperSize="9" scale="9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9"/>
  <sheetViews>
    <sheetView zoomScale="70" zoomScaleNormal="70" workbookViewId="0">
      <selection activeCell="I7" sqref="I7"/>
    </sheetView>
  </sheetViews>
  <sheetFormatPr defaultRowHeight="21" x14ac:dyDescent="0.55000000000000004"/>
  <cols>
    <col min="1" max="1" width="6.75" style="26" customWidth="1"/>
    <col min="2" max="2" width="32.5" style="27" customWidth="1"/>
    <col min="3" max="4" width="9" style="26"/>
    <col min="5" max="5" width="36.25" style="26" customWidth="1"/>
    <col min="6" max="16384" width="9" style="26"/>
  </cols>
  <sheetData>
    <row r="1" spans="1:5" x14ac:dyDescent="0.55000000000000004">
      <c r="A1" s="134" t="s">
        <v>73</v>
      </c>
      <c r="B1" s="134"/>
      <c r="C1" s="134"/>
      <c r="D1" s="134"/>
      <c r="E1" s="134"/>
    </row>
    <row r="2" spans="1:5" ht="21" customHeight="1" x14ac:dyDescent="0.55000000000000004">
      <c r="A2" s="135" t="s">
        <v>117</v>
      </c>
      <c r="B2" s="135"/>
      <c r="C2" s="135"/>
      <c r="D2" s="135"/>
      <c r="E2" s="135"/>
    </row>
    <row r="3" spans="1:5" ht="21" customHeight="1" x14ac:dyDescent="0.55000000000000004">
      <c r="A3" s="135" t="s">
        <v>118</v>
      </c>
      <c r="B3" s="135"/>
      <c r="C3" s="135"/>
      <c r="D3" s="135"/>
      <c r="E3" s="135"/>
    </row>
    <row r="4" spans="1:5" x14ac:dyDescent="0.55000000000000004">
      <c r="A4" s="135" t="s">
        <v>6</v>
      </c>
      <c r="B4" s="135"/>
      <c r="C4" s="135"/>
      <c r="D4" s="135"/>
    </row>
    <row r="5" spans="1:5" ht="21" customHeight="1" x14ac:dyDescent="0.55000000000000004">
      <c r="A5" s="136" t="s">
        <v>94</v>
      </c>
      <c r="B5" s="136"/>
      <c r="C5" s="136"/>
      <c r="D5" s="136"/>
    </row>
    <row r="6" spans="1:5" x14ac:dyDescent="0.55000000000000004">
      <c r="A6" s="28" t="s">
        <v>9</v>
      </c>
      <c r="B6" s="28" t="s">
        <v>35</v>
      </c>
      <c r="C6" s="28" t="s">
        <v>2</v>
      </c>
      <c r="D6" s="28" t="s">
        <v>3</v>
      </c>
      <c r="E6" s="28" t="s">
        <v>63</v>
      </c>
    </row>
    <row r="7" spans="1:5" ht="254.25" customHeight="1" x14ac:dyDescent="0.55000000000000004">
      <c r="A7" s="148">
        <v>1</v>
      </c>
      <c r="B7" s="44" t="s">
        <v>105</v>
      </c>
      <c r="C7" s="45">
        <v>0.5</v>
      </c>
      <c r="D7" s="45">
        <v>0.5</v>
      </c>
      <c r="E7" s="31" t="s">
        <v>119</v>
      </c>
    </row>
    <row r="8" spans="1:5" ht="168" x14ac:dyDescent="0.55000000000000004">
      <c r="A8" s="137"/>
      <c r="B8" s="41" t="s">
        <v>106</v>
      </c>
      <c r="C8" s="43">
        <v>0.5</v>
      </c>
      <c r="D8" s="43">
        <v>0.5</v>
      </c>
      <c r="E8" s="31" t="s">
        <v>120</v>
      </c>
    </row>
    <row r="9" spans="1:5" ht="63" x14ac:dyDescent="0.55000000000000004">
      <c r="A9" s="50">
        <v>2</v>
      </c>
      <c r="B9" s="31" t="s">
        <v>107</v>
      </c>
      <c r="C9" s="32">
        <v>1</v>
      </c>
      <c r="D9" s="32">
        <v>1</v>
      </c>
      <c r="E9" s="31" t="s">
        <v>121</v>
      </c>
    </row>
    <row r="10" spans="1:5" ht="84" x14ac:dyDescent="0.55000000000000004">
      <c r="A10" s="139">
        <v>3</v>
      </c>
      <c r="B10" s="41" t="s">
        <v>108</v>
      </c>
      <c r="C10" s="43">
        <f>SUM(C11:C11)</f>
        <v>0.2</v>
      </c>
      <c r="D10" s="43">
        <v>0.2</v>
      </c>
      <c r="E10" s="31" t="s">
        <v>122</v>
      </c>
    </row>
    <row r="11" spans="1:5" ht="126" x14ac:dyDescent="0.55000000000000004">
      <c r="A11" s="139"/>
      <c r="B11" s="31" t="s">
        <v>109</v>
      </c>
      <c r="C11" s="32">
        <v>0.2</v>
      </c>
      <c r="D11" s="32">
        <v>0.2</v>
      </c>
      <c r="E11" s="31" t="s">
        <v>123</v>
      </c>
    </row>
    <row r="12" spans="1:5" ht="84" x14ac:dyDescent="0.55000000000000004">
      <c r="A12" s="139"/>
      <c r="B12" s="41" t="s">
        <v>87</v>
      </c>
      <c r="C12" s="43">
        <v>0.2</v>
      </c>
      <c r="D12" s="43">
        <v>0.2</v>
      </c>
      <c r="E12" s="31" t="s">
        <v>124</v>
      </c>
    </row>
    <row r="13" spans="1:5" ht="168" x14ac:dyDescent="0.55000000000000004">
      <c r="A13" s="139"/>
      <c r="B13" s="31" t="s">
        <v>88</v>
      </c>
      <c r="C13" s="32">
        <v>0.4</v>
      </c>
      <c r="D13" s="32">
        <v>0.4</v>
      </c>
      <c r="E13" s="31" t="s">
        <v>125</v>
      </c>
    </row>
    <row r="14" spans="1:5" ht="63" x14ac:dyDescent="0.55000000000000004">
      <c r="A14" s="50">
        <v>4</v>
      </c>
      <c r="B14" s="31" t="s">
        <v>74</v>
      </c>
      <c r="C14" s="32">
        <v>1</v>
      </c>
      <c r="D14" s="32">
        <v>1</v>
      </c>
      <c r="E14" s="50" t="s">
        <v>126</v>
      </c>
    </row>
    <row r="15" spans="1:5" ht="63" x14ac:dyDescent="0.55000000000000004">
      <c r="A15" s="50">
        <v>5</v>
      </c>
      <c r="B15" s="31" t="s">
        <v>75</v>
      </c>
      <c r="C15" s="32">
        <v>1</v>
      </c>
      <c r="D15" s="32">
        <v>1</v>
      </c>
      <c r="E15" s="50" t="s">
        <v>126</v>
      </c>
    </row>
    <row r="16" spans="1:5" x14ac:dyDescent="0.55000000000000004">
      <c r="A16" s="50"/>
      <c r="B16" s="28" t="s">
        <v>1</v>
      </c>
      <c r="C16" s="30">
        <f>SUM(C7:C15)</f>
        <v>5</v>
      </c>
      <c r="D16" s="30">
        <f>SUM(D7:D15)</f>
        <v>5</v>
      </c>
      <c r="E16" s="50"/>
    </row>
    <row r="17" spans="1:5" ht="43.5" customHeight="1" x14ac:dyDescent="0.55000000000000004">
      <c r="A17" s="150" t="s">
        <v>115</v>
      </c>
      <c r="B17" s="150"/>
      <c r="C17" s="150"/>
      <c r="D17" s="150"/>
      <c r="E17" s="150"/>
    </row>
    <row r="18" spans="1:5" x14ac:dyDescent="0.35">
      <c r="A18" s="3" t="s">
        <v>10</v>
      </c>
      <c r="B18" s="3"/>
      <c r="C18" s="3"/>
      <c r="D18" s="3"/>
      <c r="E18" s="3"/>
    </row>
    <row r="19" spans="1:5" x14ac:dyDescent="0.35">
      <c r="A19" s="1"/>
      <c r="B19" s="151" t="s">
        <v>127</v>
      </c>
      <c r="C19" s="151"/>
      <c r="D19" s="151"/>
      <c r="E19" s="151"/>
    </row>
    <row r="20" spans="1:5" x14ac:dyDescent="0.35">
      <c r="A20" s="1"/>
      <c r="B20" s="151" t="s">
        <v>128</v>
      </c>
      <c r="C20" s="151"/>
      <c r="D20" s="151"/>
      <c r="E20" s="151"/>
    </row>
    <row r="21" spans="1:5" x14ac:dyDescent="0.35">
      <c r="A21" s="3" t="s">
        <v>11</v>
      </c>
      <c r="B21" s="3"/>
      <c r="C21" s="3"/>
      <c r="D21" s="3"/>
      <c r="E21" s="3"/>
    </row>
    <row r="22" spans="1:5" x14ac:dyDescent="0.35">
      <c r="A22" s="1"/>
      <c r="B22" s="151" t="s">
        <v>129</v>
      </c>
      <c r="C22" s="151"/>
      <c r="D22" s="151"/>
      <c r="E22" s="151"/>
    </row>
    <row r="23" spans="1:5" x14ac:dyDescent="0.35">
      <c r="A23" s="1"/>
      <c r="B23" s="47"/>
      <c r="C23" s="47"/>
      <c r="D23" s="47"/>
      <c r="E23" s="47"/>
    </row>
    <row r="24" spans="1:5" x14ac:dyDescent="0.35">
      <c r="A24" s="1"/>
      <c r="B24" s="47"/>
      <c r="C24" s="47"/>
      <c r="D24" s="47"/>
      <c r="E24" s="47"/>
    </row>
    <row r="25" spans="1:5" x14ac:dyDescent="0.35">
      <c r="A25" s="1"/>
      <c r="B25" s="47"/>
      <c r="C25" s="47"/>
      <c r="D25" s="47"/>
      <c r="E25" s="47"/>
    </row>
    <row r="26" spans="1:5" x14ac:dyDescent="0.35">
      <c r="A26" s="1"/>
      <c r="B26" s="47"/>
      <c r="C26" s="47"/>
      <c r="D26" s="47"/>
      <c r="E26" s="47"/>
    </row>
    <row r="27" spans="1:5" x14ac:dyDescent="0.35">
      <c r="A27" s="3" t="s">
        <v>21</v>
      </c>
      <c r="B27" s="3"/>
      <c r="C27" s="3"/>
      <c r="D27" s="3"/>
      <c r="E27" s="3"/>
    </row>
    <row r="28" spans="1:5" x14ac:dyDescent="0.35">
      <c r="A28" s="3"/>
      <c r="B28" s="3" t="s">
        <v>130</v>
      </c>
      <c r="C28" s="3"/>
      <c r="D28" s="3"/>
      <c r="E28" s="3"/>
    </row>
    <row r="29" spans="1:5" x14ac:dyDescent="0.35">
      <c r="A29" s="51" t="s">
        <v>131</v>
      </c>
      <c r="B29" s="149" t="s">
        <v>132</v>
      </c>
      <c r="C29" s="149"/>
      <c r="D29" s="149"/>
      <c r="E29" s="149"/>
    </row>
    <row r="30" spans="1:5" x14ac:dyDescent="0.35">
      <c r="A30" s="51"/>
      <c r="B30" s="48" t="s">
        <v>133</v>
      </c>
      <c r="C30" s="48"/>
      <c r="D30" s="48"/>
      <c r="E30" s="48"/>
    </row>
    <row r="31" spans="1:5" x14ac:dyDescent="0.35">
      <c r="A31" s="1"/>
      <c r="B31" s="149" t="s">
        <v>134</v>
      </c>
      <c r="C31" s="149"/>
      <c r="D31" s="149"/>
      <c r="E31" s="149"/>
    </row>
    <row r="32" spans="1:5" x14ac:dyDescent="0.35">
      <c r="A32" s="1"/>
      <c r="B32" s="48" t="s">
        <v>135</v>
      </c>
      <c r="C32" s="48"/>
      <c r="D32" s="48"/>
      <c r="E32" s="48"/>
    </row>
    <row r="33" spans="1:5" x14ac:dyDescent="0.35">
      <c r="A33" s="1"/>
      <c r="B33" s="149" t="s">
        <v>136</v>
      </c>
      <c r="C33" s="149"/>
      <c r="D33" s="149"/>
      <c r="E33" s="149"/>
    </row>
    <row r="34" spans="1:5" x14ac:dyDescent="0.35">
      <c r="A34" s="1"/>
      <c r="B34" s="48" t="s">
        <v>137</v>
      </c>
      <c r="C34" s="48"/>
      <c r="D34" s="48"/>
      <c r="E34" s="48"/>
    </row>
    <row r="35" spans="1:5" x14ac:dyDescent="0.55000000000000004">
      <c r="B35" s="52" t="s">
        <v>138</v>
      </c>
    </row>
    <row r="36" spans="1:5" x14ac:dyDescent="0.55000000000000004">
      <c r="B36" s="52" t="s">
        <v>139</v>
      </c>
    </row>
    <row r="37" spans="1:5" x14ac:dyDescent="0.55000000000000004">
      <c r="B37" s="52" t="s">
        <v>140</v>
      </c>
    </row>
    <row r="38" spans="1:5" x14ac:dyDescent="0.55000000000000004">
      <c r="B38" s="52" t="s">
        <v>141</v>
      </c>
    </row>
    <row r="39" spans="1:5" x14ac:dyDescent="0.55000000000000004">
      <c r="A39" s="49" t="s">
        <v>142</v>
      </c>
      <c r="B39" s="52" t="s">
        <v>143</v>
      </c>
    </row>
    <row r="40" spans="1:5" x14ac:dyDescent="0.55000000000000004">
      <c r="B40" s="52" t="s">
        <v>144</v>
      </c>
    </row>
    <row r="41" spans="1:5" x14ac:dyDescent="0.55000000000000004">
      <c r="A41" s="49" t="s">
        <v>145</v>
      </c>
      <c r="B41" s="52" t="s">
        <v>146</v>
      </c>
    </row>
    <row r="42" spans="1:5" x14ac:dyDescent="0.55000000000000004">
      <c r="B42" s="52" t="s">
        <v>147</v>
      </c>
    </row>
    <row r="43" spans="1:5" x14ac:dyDescent="0.55000000000000004">
      <c r="B43" s="52" t="s">
        <v>148</v>
      </c>
    </row>
    <row r="44" spans="1:5" x14ac:dyDescent="0.55000000000000004">
      <c r="B44" s="52" t="s">
        <v>149</v>
      </c>
    </row>
    <row r="45" spans="1:5" x14ac:dyDescent="0.55000000000000004">
      <c r="B45" s="52" t="s">
        <v>150</v>
      </c>
    </row>
    <row r="46" spans="1:5" x14ac:dyDescent="0.55000000000000004">
      <c r="B46" s="52" t="s">
        <v>151</v>
      </c>
    </row>
    <row r="47" spans="1:5" x14ac:dyDescent="0.55000000000000004">
      <c r="B47" s="52" t="s">
        <v>152</v>
      </c>
    </row>
    <row r="48" spans="1:5" x14ac:dyDescent="0.55000000000000004">
      <c r="B48" s="52" t="s">
        <v>153</v>
      </c>
    </row>
    <row r="49" spans="1:5" x14ac:dyDescent="0.55000000000000004">
      <c r="B49" s="52" t="s">
        <v>154</v>
      </c>
    </row>
    <row r="50" spans="1:5" x14ac:dyDescent="0.55000000000000004">
      <c r="B50" s="52" t="s">
        <v>155</v>
      </c>
    </row>
    <row r="51" spans="1:5" x14ac:dyDescent="0.55000000000000004">
      <c r="B51" s="52" t="s">
        <v>156</v>
      </c>
    </row>
    <row r="52" spans="1:5" x14ac:dyDescent="0.55000000000000004">
      <c r="B52" s="52" t="s">
        <v>157</v>
      </c>
    </row>
    <row r="53" spans="1:5" x14ac:dyDescent="0.55000000000000004">
      <c r="B53" s="52" t="s">
        <v>155</v>
      </c>
    </row>
    <row r="54" spans="1:5" x14ac:dyDescent="0.55000000000000004">
      <c r="B54" s="52" t="s">
        <v>158</v>
      </c>
    </row>
    <row r="55" spans="1:5" x14ac:dyDescent="0.35">
      <c r="B55" s="53" t="s">
        <v>159</v>
      </c>
      <c r="C55" s="53"/>
      <c r="D55" s="53"/>
      <c r="E55" s="53"/>
    </row>
    <row r="56" spans="1:5" x14ac:dyDescent="0.55000000000000004">
      <c r="B56" s="52" t="s">
        <v>160</v>
      </c>
    </row>
    <row r="57" spans="1:5" x14ac:dyDescent="0.55000000000000004">
      <c r="B57" s="52" t="s">
        <v>161</v>
      </c>
    </row>
    <row r="58" spans="1:5" x14ac:dyDescent="0.55000000000000004">
      <c r="A58" s="54" t="s">
        <v>162</v>
      </c>
      <c r="B58" s="27" t="s">
        <v>163</v>
      </c>
    </row>
    <row r="59" spans="1:5" x14ac:dyDescent="0.55000000000000004">
      <c r="A59" s="54" t="s">
        <v>164</v>
      </c>
      <c r="B59" s="27" t="s">
        <v>163</v>
      </c>
    </row>
  </sheetData>
  <mergeCells count="14">
    <mergeCell ref="B31:E31"/>
    <mergeCell ref="B33:E33"/>
    <mergeCell ref="A10:A13"/>
    <mergeCell ref="A17:E17"/>
    <mergeCell ref="B19:E19"/>
    <mergeCell ref="B20:E20"/>
    <mergeCell ref="B22:E22"/>
    <mergeCell ref="B29:E29"/>
    <mergeCell ref="A7:A8"/>
    <mergeCell ref="A1:E1"/>
    <mergeCell ref="A2:E2"/>
    <mergeCell ref="A3:E3"/>
    <mergeCell ref="A4:D4"/>
    <mergeCell ref="A5:D5"/>
  </mergeCells>
  <pageMargins left="0.7" right="0.7" top="0.5" bottom="0.5" header="0.3" footer="0.3"/>
  <pageSetup paperSize="9" scale="9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3"/>
  <sheetViews>
    <sheetView zoomScale="80" zoomScaleNormal="80" workbookViewId="0">
      <selection sqref="A1:E1"/>
    </sheetView>
  </sheetViews>
  <sheetFormatPr defaultRowHeight="21" x14ac:dyDescent="0.55000000000000004"/>
  <cols>
    <col min="1" max="1" width="6.875" style="26" customWidth="1"/>
    <col min="2" max="2" width="32.5" style="27" customWidth="1"/>
    <col min="3" max="4" width="9" style="26"/>
    <col min="5" max="5" width="25.875" style="26" customWidth="1"/>
    <col min="6" max="16384" width="9" style="26"/>
  </cols>
  <sheetData>
    <row r="1" spans="1:5" ht="26.25" customHeight="1" x14ac:dyDescent="0.55000000000000004">
      <c r="A1" s="134" t="s">
        <v>76</v>
      </c>
      <c r="B1" s="134"/>
      <c r="C1" s="134"/>
      <c r="D1" s="134"/>
      <c r="E1" s="134"/>
    </row>
    <row r="2" spans="1:5" ht="26.25" customHeight="1" x14ac:dyDescent="0.55000000000000004">
      <c r="A2" s="135" t="s">
        <v>225</v>
      </c>
      <c r="B2" s="135"/>
      <c r="C2" s="135"/>
      <c r="D2" s="135"/>
      <c r="E2" s="135"/>
    </row>
    <row r="3" spans="1:5" ht="26.25" customHeight="1" x14ac:dyDescent="0.55000000000000004">
      <c r="A3" s="135" t="s">
        <v>226</v>
      </c>
      <c r="B3" s="135"/>
      <c r="C3" s="135"/>
      <c r="D3" s="135"/>
      <c r="E3" s="135"/>
    </row>
    <row r="4" spans="1:5" ht="26.25" customHeight="1" x14ac:dyDescent="0.55000000000000004">
      <c r="A4" s="135" t="s">
        <v>6</v>
      </c>
      <c r="B4" s="135"/>
      <c r="C4" s="135"/>
      <c r="D4" s="135"/>
    </row>
    <row r="5" spans="1:5" ht="26.25" customHeight="1" x14ac:dyDescent="0.55000000000000004">
      <c r="A5" s="153" t="s">
        <v>227</v>
      </c>
      <c r="B5" s="136"/>
      <c r="C5" s="136"/>
      <c r="D5" s="136"/>
    </row>
    <row r="6" spans="1:5" x14ac:dyDescent="0.55000000000000004">
      <c r="A6" s="28" t="s">
        <v>9</v>
      </c>
      <c r="B6" s="28" t="s">
        <v>35</v>
      </c>
      <c r="C6" s="28" t="s">
        <v>2</v>
      </c>
      <c r="D6" s="28" t="s">
        <v>3</v>
      </c>
      <c r="E6" s="28" t="s">
        <v>63</v>
      </c>
    </row>
    <row r="7" spans="1:5" ht="53.25" customHeight="1" x14ac:dyDescent="0.55000000000000004">
      <c r="A7" s="137">
        <v>1</v>
      </c>
      <c r="B7" s="31" t="s">
        <v>89</v>
      </c>
      <c r="C7" s="32">
        <v>1</v>
      </c>
      <c r="D7" s="32">
        <v>1</v>
      </c>
      <c r="E7" s="55"/>
    </row>
    <row r="8" spans="1:5" ht="221.25" customHeight="1" x14ac:dyDescent="0.55000000000000004">
      <c r="A8" s="137"/>
      <c r="B8" s="31" t="s">
        <v>110</v>
      </c>
      <c r="C8" s="40"/>
      <c r="D8" s="40"/>
      <c r="E8" s="55"/>
    </row>
    <row r="9" spans="1:5" ht="53.25" customHeight="1" x14ac:dyDescent="0.55000000000000004">
      <c r="A9" s="139">
        <v>2</v>
      </c>
      <c r="B9" s="31" t="s">
        <v>90</v>
      </c>
      <c r="C9" s="32">
        <v>1</v>
      </c>
      <c r="D9" s="32">
        <v>1</v>
      </c>
      <c r="E9" s="55"/>
    </row>
    <row r="10" spans="1:5" ht="225.75" customHeight="1" x14ac:dyDescent="0.55000000000000004">
      <c r="A10" s="139"/>
      <c r="B10" s="31" t="s">
        <v>111</v>
      </c>
      <c r="C10" s="40"/>
      <c r="D10" s="40"/>
      <c r="E10" s="55"/>
    </row>
    <row r="11" spans="1:5" ht="53.25" customHeight="1" x14ac:dyDescent="0.55000000000000004">
      <c r="A11" s="139">
        <v>3</v>
      </c>
      <c r="B11" s="31" t="s">
        <v>91</v>
      </c>
      <c r="C11" s="32">
        <v>1</v>
      </c>
      <c r="D11" s="32">
        <v>1</v>
      </c>
      <c r="E11" s="55"/>
    </row>
    <row r="12" spans="1:5" ht="234" customHeight="1" x14ac:dyDescent="0.55000000000000004">
      <c r="A12" s="139"/>
      <c r="B12" s="31" t="s">
        <v>113</v>
      </c>
      <c r="C12" s="40"/>
      <c r="D12" s="40"/>
      <c r="E12" s="55"/>
    </row>
    <row r="13" spans="1:5" ht="53.25" customHeight="1" x14ac:dyDescent="0.55000000000000004">
      <c r="A13" s="139">
        <v>4</v>
      </c>
      <c r="B13" s="31" t="s">
        <v>78</v>
      </c>
      <c r="C13" s="32">
        <v>1</v>
      </c>
      <c r="D13" s="32">
        <v>1</v>
      </c>
      <c r="E13" s="55"/>
    </row>
    <row r="14" spans="1:5" ht="234" customHeight="1" x14ac:dyDescent="0.55000000000000004">
      <c r="A14" s="139"/>
      <c r="B14" s="31" t="s">
        <v>114</v>
      </c>
      <c r="C14" s="40"/>
      <c r="D14" s="40"/>
      <c r="E14" s="55"/>
    </row>
    <row r="15" spans="1:5" ht="53.25" customHeight="1" x14ac:dyDescent="0.55000000000000004">
      <c r="A15" s="139">
        <v>5</v>
      </c>
      <c r="B15" s="31" t="s">
        <v>79</v>
      </c>
      <c r="C15" s="32">
        <v>1</v>
      </c>
      <c r="D15" s="32">
        <v>1</v>
      </c>
      <c r="E15" s="55"/>
    </row>
    <row r="16" spans="1:5" ht="216.75" customHeight="1" x14ac:dyDescent="0.55000000000000004">
      <c r="A16" s="139"/>
      <c r="B16" s="31" t="s">
        <v>112</v>
      </c>
      <c r="C16" s="40"/>
      <c r="D16" s="40"/>
      <c r="E16" s="55"/>
    </row>
    <row r="17" spans="1:5" x14ac:dyDescent="0.55000000000000004">
      <c r="A17" s="55"/>
      <c r="B17" s="28" t="s">
        <v>1</v>
      </c>
      <c r="C17" s="30">
        <f>SUM(C7:C16)</f>
        <v>5</v>
      </c>
      <c r="D17" s="30">
        <f>SUM(D7:D16)</f>
        <v>5</v>
      </c>
      <c r="E17" s="55"/>
    </row>
    <row r="18" spans="1:5" ht="12.75" customHeight="1" x14ac:dyDescent="0.55000000000000004"/>
    <row r="19" spans="1:5" x14ac:dyDescent="0.35">
      <c r="A19" s="3" t="s">
        <v>10</v>
      </c>
      <c r="B19" s="3"/>
      <c r="C19" s="3"/>
      <c r="D19" s="3"/>
      <c r="E19" s="3"/>
    </row>
    <row r="20" spans="1:5" x14ac:dyDescent="0.35">
      <c r="A20" s="3"/>
      <c r="B20" s="3" t="s">
        <v>228</v>
      </c>
      <c r="C20" s="3"/>
      <c r="D20" s="3"/>
      <c r="E20" s="3"/>
    </row>
    <row r="21" spans="1:5" x14ac:dyDescent="0.35">
      <c r="A21" s="3"/>
      <c r="B21" s="152" t="s">
        <v>229</v>
      </c>
      <c r="C21" s="152"/>
      <c r="D21" s="152"/>
      <c r="E21" s="152"/>
    </row>
    <row r="22" spans="1:5" x14ac:dyDescent="0.35">
      <c r="A22" s="3"/>
      <c r="B22" s="152" t="s">
        <v>230</v>
      </c>
      <c r="C22" s="152"/>
      <c r="D22" s="152"/>
      <c r="E22" s="152"/>
    </row>
    <row r="23" spans="1:5" x14ac:dyDescent="0.35">
      <c r="A23" s="3"/>
      <c r="B23" s="152" t="s">
        <v>231</v>
      </c>
      <c r="C23" s="152"/>
      <c r="D23" s="152"/>
      <c r="E23" s="152"/>
    </row>
    <row r="24" spans="1:5" x14ac:dyDescent="0.35">
      <c r="A24" s="3"/>
      <c r="B24" s="152" t="s">
        <v>232</v>
      </c>
      <c r="C24" s="152"/>
      <c r="D24" s="152"/>
      <c r="E24" s="152"/>
    </row>
    <row r="25" spans="1:5" x14ac:dyDescent="0.35">
      <c r="A25" s="3"/>
      <c r="B25" s="152" t="s">
        <v>233</v>
      </c>
      <c r="C25" s="152"/>
      <c r="D25" s="152"/>
      <c r="E25" s="152"/>
    </row>
    <row r="26" spans="1:5" ht="12.75" customHeight="1" x14ac:dyDescent="0.35">
      <c r="A26" s="3"/>
      <c r="B26" s="3"/>
      <c r="C26" s="3"/>
      <c r="D26" s="3"/>
      <c r="E26" s="3"/>
    </row>
    <row r="27" spans="1:5" x14ac:dyDescent="0.35">
      <c r="A27" s="3" t="s">
        <v>11</v>
      </c>
      <c r="B27" s="3"/>
      <c r="C27" s="3"/>
      <c r="D27" s="3"/>
      <c r="E27" s="3"/>
    </row>
    <row r="28" spans="1:5" ht="48" customHeight="1" x14ac:dyDescent="0.35">
      <c r="A28" s="3"/>
      <c r="B28" s="152" t="s">
        <v>234</v>
      </c>
      <c r="C28" s="152"/>
      <c r="D28" s="152"/>
      <c r="E28" s="152"/>
    </row>
    <row r="29" spans="1:5" ht="12.75" customHeight="1" x14ac:dyDescent="0.35">
      <c r="A29" s="3"/>
      <c r="B29" s="154"/>
      <c r="C29" s="154"/>
      <c r="D29" s="154"/>
      <c r="E29" s="154"/>
    </row>
    <row r="30" spans="1:5" x14ac:dyDescent="0.35">
      <c r="A30" s="3" t="s">
        <v>21</v>
      </c>
      <c r="B30" s="3"/>
      <c r="C30" s="3"/>
      <c r="D30" s="3"/>
      <c r="E30" s="3"/>
    </row>
    <row r="31" spans="1:5" ht="45" customHeight="1" x14ac:dyDescent="0.35">
      <c r="A31" s="1"/>
      <c r="B31" s="155" t="s">
        <v>235</v>
      </c>
      <c r="C31" s="155"/>
      <c r="D31" s="155"/>
      <c r="E31" s="155"/>
    </row>
    <row r="32" spans="1:5" x14ac:dyDescent="0.35">
      <c r="A32" s="1"/>
      <c r="B32" s="149"/>
      <c r="C32" s="149"/>
      <c r="D32" s="149"/>
      <c r="E32" s="149"/>
    </row>
    <row r="33" spans="1:5" x14ac:dyDescent="0.35">
      <c r="A33" s="1"/>
      <c r="B33" s="149"/>
      <c r="C33" s="149"/>
      <c r="D33" s="149"/>
      <c r="E33" s="149"/>
    </row>
  </sheetData>
  <mergeCells count="20">
    <mergeCell ref="B32:E32"/>
    <mergeCell ref="B33:E33"/>
    <mergeCell ref="B23:E23"/>
    <mergeCell ref="B24:E24"/>
    <mergeCell ref="B25:E25"/>
    <mergeCell ref="B28:E28"/>
    <mergeCell ref="B29:E29"/>
    <mergeCell ref="B31:E31"/>
    <mergeCell ref="B22:E22"/>
    <mergeCell ref="A1:E1"/>
    <mergeCell ref="A2:E2"/>
    <mergeCell ref="A3:E3"/>
    <mergeCell ref="A4:D4"/>
    <mergeCell ref="A5:D5"/>
    <mergeCell ref="A7:A8"/>
    <mergeCell ref="A9:A10"/>
    <mergeCell ref="A11:A12"/>
    <mergeCell ref="A13:A14"/>
    <mergeCell ref="A15:A16"/>
    <mergeCell ref="B21:E21"/>
  </mergeCells>
  <pageMargins left="0.70866141732283472" right="0.70866141732283472" top="0.51181102362204722" bottom="0.51181102362204722" header="0.31496062992125984" footer="0.31496062992125984"/>
  <pageSetup paperSize="9" fitToHeight="0" orientation="portrait" verticalDpi="1200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"/>
  <sheetViews>
    <sheetView zoomScale="80" zoomScaleNormal="80" workbookViewId="0">
      <selection activeCell="G9" sqref="G9"/>
    </sheetView>
  </sheetViews>
  <sheetFormatPr defaultRowHeight="21" x14ac:dyDescent="0.55000000000000004"/>
  <cols>
    <col min="1" max="1" width="5.125" style="26" customWidth="1"/>
    <col min="2" max="2" width="42" style="113" customWidth="1"/>
    <col min="3" max="4" width="7.125" style="26" customWidth="1"/>
    <col min="5" max="5" width="36.125" style="26" customWidth="1"/>
    <col min="6" max="16384" width="9" style="26"/>
  </cols>
  <sheetData>
    <row r="1" spans="1:5" ht="21" customHeight="1" x14ac:dyDescent="0.55000000000000004">
      <c r="A1" s="134" t="s">
        <v>77</v>
      </c>
      <c r="B1" s="134"/>
      <c r="C1" s="134"/>
      <c r="D1" s="134"/>
      <c r="E1" s="134"/>
    </row>
    <row r="2" spans="1:5" ht="21" customHeight="1" x14ac:dyDescent="0.55000000000000004">
      <c r="A2" s="135" t="s">
        <v>392</v>
      </c>
      <c r="B2" s="135"/>
      <c r="C2" s="135"/>
      <c r="D2" s="135"/>
      <c r="E2" s="135"/>
    </row>
    <row r="3" spans="1:5" ht="21" customHeight="1" x14ac:dyDescent="0.55000000000000004">
      <c r="A3" s="135" t="s">
        <v>393</v>
      </c>
      <c r="B3" s="135"/>
      <c r="C3" s="135"/>
      <c r="D3" s="135"/>
      <c r="E3" s="135"/>
    </row>
    <row r="4" spans="1:5" x14ac:dyDescent="0.55000000000000004">
      <c r="A4" s="135" t="s">
        <v>6</v>
      </c>
      <c r="B4" s="135"/>
      <c r="C4" s="135"/>
      <c r="D4" s="135"/>
    </row>
    <row r="5" spans="1:5" ht="21" customHeight="1" x14ac:dyDescent="0.55000000000000004">
      <c r="A5" s="136" t="s">
        <v>94</v>
      </c>
      <c r="B5" s="136"/>
      <c r="C5" s="136"/>
      <c r="D5" s="136"/>
    </row>
    <row r="6" spans="1:5" ht="42" x14ac:dyDescent="0.55000000000000004">
      <c r="A6" s="28" t="s">
        <v>9</v>
      </c>
      <c r="B6" s="28" t="s">
        <v>35</v>
      </c>
      <c r="C6" s="28" t="s">
        <v>2</v>
      </c>
      <c r="D6" s="28" t="s">
        <v>3</v>
      </c>
      <c r="E6" s="28" t="s">
        <v>63</v>
      </c>
    </row>
    <row r="7" spans="1:5" ht="42" x14ac:dyDescent="0.55000000000000004">
      <c r="A7" s="148">
        <v>1</v>
      </c>
      <c r="B7" s="35" t="s">
        <v>38</v>
      </c>
      <c r="C7" s="36"/>
      <c r="D7" s="114"/>
      <c r="E7" s="111"/>
    </row>
    <row r="8" spans="1:5" ht="84" x14ac:dyDescent="0.55000000000000004">
      <c r="A8" s="137"/>
      <c r="B8" s="41" t="s">
        <v>394</v>
      </c>
      <c r="C8" s="43">
        <v>1</v>
      </c>
      <c r="D8" s="43">
        <v>1</v>
      </c>
      <c r="E8" s="31" t="s">
        <v>395</v>
      </c>
    </row>
    <row r="9" spans="1:5" ht="63" x14ac:dyDescent="0.55000000000000004">
      <c r="A9" s="139">
        <v>2</v>
      </c>
      <c r="B9" s="29" t="s">
        <v>50</v>
      </c>
      <c r="C9" s="30"/>
      <c r="D9" s="32"/>
      <c r="E9" s="31"/>
    </row>
    <row r="10" spans="1:5" ht="63" x14ac:dyDescent="0.55000000000000004">
      <c r="A10" s="139"/>
      <c r="B10" s="31" t="s">
        <v>396</v>
      </c>
      <c r="C10" s="32">
        <v>0.5</v>
      </c>
      <c r="D10" s="32">
        <v>0.5</v>
      </c>
      <c r="E10" s="31" t="s">
        <v>397</v>
      </c>
    </row>
    <row r="11" spans="1:5" ht="147" x14ac:dyDescent="0.55000000000000004">
      <c r="A11" s="139"/>
      <c r="B11" s="46" t="s">
        <v>398</v>
      </c>
      <c r="C11" s="43">
        <v>0.5</v>
      </c>
      <c r="D11" s="43">
        <v>0.5</v>
      </c>
      <c r="E11" s="31" t="s">
        <v>399</v>
      </c>
    </row>
    <row r="12" spans="1:5" x14ac:dyDescent="0.55000000000000004">
      <c r="A12" s="139">
        <v>3</v>
      </c>
      <c r="B12" s="29" t="s">
        <v>36</v>
      </c>
      <c r="C12" s="32"/>
      <c r="D12" s="32"/>
      <c r="E12" s="31"/>
    </row>
    <row r="13" spans="1:5" ht="105" x14ac:dyDescent="0.55000000000000004">
      <c r="A13" s="139"/>
      <c r="B13" s="41" t="s">
        <v>400</v>
      </c>
      <c r="C13" s="43">
        <v>1</v>
      </c>
      <c r="D13" s="43">
        <v>1</v>
      </c>
      <c r="E13" s="31" t="s">
        <v>401</v>
      </c>
    </row>
    <row r="14" spans="1:5" ht="84" x14ac:dyDescent="0.55000000000000004">
      <c r="A14" s="111">
        <v>4</v>
      </c>
      <c r="B14" s="31" t="s">
        <v>402</v>
      </c>
      <c r="C14" s="32">
        <v>1</v>
      </c>
      <c r="D14" s="32">
        <v>1</v>
      </c>
      <c r="E14" s="31" t="s">
        <v>401</v>
      </c>
    </row>
    <row r="15" spans="1:5" ht="105" x14ac:dyDescent="0.55000000000000004">
      <c r="A15" s="111">
        <v>5</v>
      </c>
      <c r="B15" s="31" t="s">
        <v>403</v>
      </c>
      <c r="C15" s="32">
        <v>1</v>
      </c>
      <c r="D15" s="32">
        <v>1</v>
      </c>
      <c r="E15" s="91" t="s">
        <v>404</v>
      </c>
    </row>
    <row r="16" spans="1:5" x14ac:dyDescent="0.55000000000000004">
      <c r="A16" s="111"/>
      <c r="B16" s="28" t="s">
        <v>1</v>
      </c>
      <c r="C16" s="30">
        <f>SUM(C7:C15)</f>
        <v>5</v>
      </c>
      <c r="D16" s="30">
        <f>SUM(D7:D15)</f>
        <v>5</v>
      </c>
      <c r="E16" s="111"/>
    </row>
    <row r="17" spans="1:5" ht="30" customHeight="1" x14ac:dyDescent="0.55000000000000004">
      <c r="A17" s="150" t="s">
        <v>405</v>
      </c>
      <c r="B17" s="150"/>
      <c r="C17" s="150"/>
      <c r="D17" s="150"/>
      <c r="E17" s="150"/>
    </row>
    <row r="18" spans="1:5" x14ac:dyDescent="0.35">
      <c r="A18" s="3" t="s">
        <v>10</v>
      </c>
      <c r="B18" s="3"/>
      <c r="C18" s="3"/>
      <c r="D18" s="3"/>
      <c r="E18" s="3"/>
    </row>
    <row r="19" spans="1:5" x14ac:dyDescent="0.35">
      <c r="A19" s="1"/>
      <c r="B19" s="151" t="s">
        <v>406</v>
      </c>
      <c r="C19" s="151"/>
      <c r="D19" s="151"/>
      <c r="E19" s="151"/>
    </row>
    <row r="20" spans="1:5" x14ac:dyDescent="0.35">
      <c r="A20" s="1"/>
      <c r="B20" s="151" t="s">
        <v>407</v>
      </c>
      <c r="C20" s="151"/>
      <c r="D20" s="151"/>
      <c r="E20" s="151"/>
    </row>
    <row r="21" spans="1:5" x14ac:dyDescent="0.35">
      <c r="A21" s="1"/>
      <c r="B21" s="112" t="s">
        <v>408</v>
      </c>
      <c r="C21" s="112"/>
      <c r="D21" s="112"/>
      <c r="E21" s="112"/>
    </row>
    <row r="22" spans="1:5" x14ac:dyDescent="0.35">
      <c r="A22" s="1"/>
      <c r="B22" s="112" t="s">
        <v>409</v>
      </c>
      <c r="C22" s="112"/>
      <c r="D22" s="112"/>
      <c r="E22" s="112"/>
    </row>
    <row r="23" spans="1:5" x14ac:dyDescent="0.35">
      <c r="A23" s="1"/>
      <c r="B23" s="112" t="s">
        <v>410</v>
      </c>
      <c r="C23" s="112"/>
      <c r="D23" s="112"/>
      <c r="E23" s="112"/>
    </row>
    <row r="24" spans="1:5" x14ac:dyDescent="0.35">
      <c r="A24" s="1"/>
      <c r="B24" s="112" t="s">
        <v>411</v>
      </c>
      <c r="C24" s="112"/>
      <c r="D24" s="112"/>
      <c r="E24" s="112"/>
    </row>
    <row r="25" spans="1:5" x14ac:dyDescent="0.35">
      <c r="A25" s="3" t="s">
        <v>11</v>
      </c>
      <c r="B25" s="3"/>
      <c r="C25" s="3"/>
      <c r="D25" s="3"/>
      <c r="E25" s="3"/>
    </row>
    <row r="26" spans="1:5" x14ac:dyDescent="0.35">
      <c r="A26" s="1"/>
      <c r="B26" s="151" t="s">
        <v>412</v>
      </c>
      <c r="C26" s="151"/>
      <c r="D26" s="151"/>
      <c r="E26" s="151"/>
    </row>
    <row r="27" spans="1:5" x14ac:dyDescent="0.35">
      <c r="A27" s="1"/>
      <c r="B27" s="151" t="s">
        <v>413</v>
      </c>
      <c r="C27" s="151"/>
      <c r="D27" s="151"/>
      <c r="E27" s="151"/>
    </row>
    <row r="28" spans="1:5" x14ac:dyDescent="0.35">
      <c r="A28" s="1"/>
      <c r="B28" s="112" t="s">
        <v>414</v>
      </c>
      <c r="C28" s="112"/>
      <c r="D28" s="112"/>
      <c r="E28" s="112"/>
    </row>
    <row r="29" spans="1:5" x14ac:dyDescent="0.35">
      <c r="A29" s="1"/>
      <c r="B29" s="112" t="s">
        <v>415</v>
      </c>
      <c r="C29" s="112"/>
      <c r="D29" s="112"/>
      <c r="E29" s="112"/>
    </row>
    <row r="30" spans="1:5" x14ac:dyDescent="0.35">
      <c r="A30" s="3" t="s">
        <v>21</v>
      </c>
      <c r="B30" s="3"/>
      <c r="C30" s="3"/>
      <c r="D30" s="3"/>
      <c r="E30" s="3"/>
    </row>
    <row r="31" spans="1:5" x14ac:dyDescent="0.35">
      <c r="A31" s="1"/>
      <c r="B31" s="149" t="s">
        <v>416</v>
      </c>
      <c r="C31" s="149"/>
      <c r="D31" s="149"/>
      <c r="E31" s="149"/>
    </row>
    <row r="32" spans="1:5" x14ac:dyDescent="0.35">
      <c r="A32" s="1"/>
      <c r="B32" s="170" t="s">
        <v>417</v>
      </c>
      <c r="C32" s="171"/>
      <c r="D32" s="171"/>
      <c r="E32" s="171"/>
    </row>
    <row r="33" spans="1:5" x14ac:dyDescent="0.35">
      <c r="A33" s="1"/>
      <c r="B33" s="149" t="s">
        <v>418</v>
      </c>
      <c r="C33" s="149"/>
      <c r="D33" s="149"/>
      <c r="E33" s="149"/>
    </row>
    <row r="34" spans="1:5" ht="23.25" customHeight="1" x14ac:dyDescent="0.55000000000000004">
      <c r="B34" s="113" t="s">
        <v>419</v>
      </c>
    </row>
    <row r="35" spans="1:5" ht="42" x14ac:dyDescent="0.55000000000000004">
      <c r="B35" s="113" t="s">
        <v>420</v>
      </c>
    </row>
    <row r="36" spans="1:5" ht="42" x14ac:dyDescent="0.55000000000000004">
      <c r="B36" s="113" t="s">
        <v>421</v>
      </c>
    </row>
  </sheetData>
  <mergeCells count="16">
    <mergeCell ref="B27:E27"/>
    <mergeCell ref="B31:E31"/>
    <mergeCell ref="B32:E32"/>
    <mergeCell ref="B33:E33"/>
    <mergeCell ref="A9:A11"/>
    <mergeCell ref="A12:A13"/>
    <mergeCell ref="A17:E17"/>
    <mergeCell ref="B19:E19"/>
    <mergeCell ref="B20:E20"/>
    <mergeCell ref="B26:E26"/>
    <mergeCell ref="A1:E1"/>
    <mergeCell ref="A2:E2"/>
    <mergeCell ref="A3:E3"/>
    <mergeCell ref="A4:D4"/>
    <mergeCell ref="A5:D5"/>
    <mergeCell ref="A7:A8"/>
  </mergeCells>
  <pageMargins left="0.17" right="0.17" top="0.5" bottom="0.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6"/>
  <sheetViews>
    <sheetView zoomScale="80" zoomScaleNormal="80" workbookViewId="0">
      <selection activeCell="H8" sqref="H8"/>
    </sheetView>
  </sheetViews>
  <sheetFormatPr defaultRowHeight="21" x14ac:dyDescent="0.55000000000000004"/>
  <cols>
    <col min="1" max="1" width="6.875" style="26" customWidth="1"/>
    <col min="2" max="2" width="42.125" style="113" customWidth="1"/>
    <col min="3" max="4" width="9" style="26"/>
    <col min="5" max="5" width="31.25" style="26" customWidth="1"/>
    <col min="6" max="16384" width="9" style="26"/>
  </cols>
  <sheetData>
    <row r="1" spans="1:5" ht="21" customHeight="1" x14ac:dyDescent="0.55000000000000004">
      <c r="A1" s="134" t="s">
        <v>489</v>
      </c>
      <c r="B1" s="134"/>
      <c r="C1" s="134"/>
      <c r="D1" s="134"/>
      <c r="E1" s="134"/>
    </row>
    <row r="2" spans="1:5" ht="21" customHeight="1" x14ac:dyDescent="0.55000000000000004">
      <c r="A2" s="135" t="s">
        <v>422</v>
      </c>
      <c r="B2" s="135"/>
      <c r="C2" s="135"/>
      <c r="D2" s="135"/>
      <c r="E2" s="135"/>
    </row>
    <row r="3" spans="1:5" ht="21" customHeight="1" x14ac:dyDescent="0.55000000000000004">
      <c r="A3" s="135" t="s">
        <v>423</v>
      </c>
      <c r="B3" s="135"/>
      <c r="C3" s="135"/>
      <c r="D3" s="135"/>
      <c r="E3" s="135"/>
    </row>
    <row r="4" spans="1:5" x14ac:dyDescent="0.55000000000000004">
      <c r="A4" s="135" t="s">
        <v>6</v>
      </c>
      <c r="B4" s="135"/>
      <c r="C4" s="135"/>
      <c r="D4" s="135"/>
    </row>
    <row r="5" spans="1:5" ht="21" customHeight="1" x14ac:dyDescent="0.55000000000000004">
      <c r="A5" s="136" t="s">
        <v>93</v>
      </c>
      <c r="B5" s="136"/>
      <c r="C5" s="136"/>
      <c r="D5" s="136"/>
      <c r="E5" s="136"/>
    </row>
    <row r="6" spans="1:5" x14ac:dyDescent="0.55000000000000004">
      <c r="A6" s="28" t="s">
        <v>9</v>
      </c>
      <c r="B6" s="28" t="s">
        <v>35</v>
      </c>
      <c r="C6" s="28" t="s">
        <v>2</v>
      </c>
      <c r="D6" s="28" t="s">
        <v>3</v>
      </c>
      <c r="E6" s="28" t="s">
        <v>63</v>
      </c>
    </row>
    <row r="7" spans="1:5" ht="42" x14ac:dyDescent="0.55000000000000004">
      <c r="A7" s="148">
        <v>1</v>
      </c>
      <c r="B7" s="35" t="s">
        <v>38</v>
      </c>
      <c r="C7" s="36">
        <f>SUM(C8, C12, C14, C17)</f>
        <v>0.99999999999999989</v>
      </c>
      <c r="D7" s="36">
        <f>SUM(D8, D12, D14, D17)</f>
        <v>0.99999999999999989</v>
      </c>
      <c r="E7" s="111"/>
    </row>
    <row r="8" spans="1:5" ht="84" x14ac:dyDescent="0.55000000000000004">
      <c r="A8" s="137"/>
      <c r="B8" s="33" t="s">
        <v>39</v>
      </c>
      <c r="C8" s="34">
        <f>SUM(C9:C11)</f>
        <v>0.5</v>
      </c>
      <c r="D8" s="34">
        <f>SUM(D9:D11)</f>
        <v>0.5</v>
      </c>
      <c r="E8" s="111"/>
    </row>
    <row r="9" spans="1:5" ht="147" x14ac:dyDescent="0.55000000000000004">
      <c r="A9" s="137"/>
      <c r="B9" s="31" t="s">
        <v>66</v>
      </c>
      <c r="C9" s="32">
        <v>0.2</v>
      </c>
      <c r="D9" s="32">
        <v>0.2</v>
      </c>
      <c r="E9" s="31" t="s">
        <v>424</v>
      </c>
    </row>
    <row r="10" spans="1:5" ht="63" x14ac:dyDescent="0.55000000000000004">
      <c r="A10" s="137"/>
      <c r="B10" s="31" t="s">
        <v>40</v>
      </c>
      <c r="C10" s="32">
        <v>0.15</v>
      </c>
      <c r="D10" s="32">
        <v>0.15</v>
      </c>
      <c r="E10" s="31" t="s">
        <v>425</v>
      </c>
    </row>
    <row r="11" spans="1:5" ht="63" x14ac:dyDescent="0.55000000000000004">
      <c r="A11" s="137"/>
      <c r="B11" s="31" t="s">
        <v>41</v>
      </c>
      <c r="C11" s="32">
        <v>0.15</v>
      </c>
      <c r="D11" s="32">
        <v>0.15</v>
      </c>
      <c r="E11" s="31" t="s">
        <v>426</v>
      </c>
    </row>
    <row r="12" spans="1:5" ht="42" x14ac:dyDescent="0.55000000000000004">
      <c r="A12" s="137"/>
      <c r="B12" s="33" t="s">
        <v>42</v>
      </c>
      <c r="C12" s="34">
        <f>SUM(C13)</f>
        <v>0.1</v>
      </c>
      <c r="D12" s="34">
        <f>SUM(D13)</f>
        <v>0.1</v>
      </c>
      <c r="E12" s="111"/>
    </row>
    <row r="13" spans="1:5" ht="42" x14ac:dyDescent="0.55000000000000004">
      <c r="A13" s="137"/>
      <c r="B13" s="31" t="s">
        <v>80</v>
      </c>
      <c r="C13" s="32">
        <v>0.1</v>
      </c>
      <c r="D13" s="32">
        <v>0.1</v>
      </c>
      <c r="E13" s="91" t="s">
        <v>427</v>
      </c>
    </row>
    <row r="14" spans="1:5" ht="42" x14ac:dyDescent="0.55000000000000004">
      <c r="A14" s="137"/>
      <c r="B14" s="33" t="s">
        <v>43</v>
      </c>
      <c r="C14" s="34">
        <f>SUM(C15,C16)</f>
        <v>0.3</v>
      </c>
      <c r="D14" s="34">
        <f>SUM(D15,D16)</f>
        <v>0.3</v>
      </c>
      <c r="E14" s="111"/>
    </row>
    <row r="15" spans="1:5" ht="63" x14ac:dyDescent="0.55000000000000004">
      <c r="A15" s="137"/>
      <c r="B15" s="31" t="s">
        <v>45</v>
      </c>
      <c r="C15" s="32">
        <v>0.15</v>
      </c>
      <c r="D15" s="32">
        <v>0.15</v>
      </c>
      <c r="E15" s="31" t="s">
        <v>428</v>
      </c>
    </row>
    <row r="16" spans="1:5" ht="63" x14ac:dyDescent="0.55000000000000004">
      <c r="A16" s="137"/>
      <c r="B16" s="31" t="s">
        <v>44</v>
      </c>
      <c r="C16" s="32">
        <v>0.15</v>
      </c>
      <c r="D16" s="32">
        <v>0.15</v>
      </c>
      <c r="E16" s="31" t="s">
        <v>429</v>
      </c>
    </row>
    <row r="17" spans="1:5" ht="84" x14ac:dyDescent="0.55000000000000004">
      <c r="A17" s="137"/>
      <c r="B17" s="33" t="s">
        <v>46</v>
      </c>
      <c r="C17" s="34">
        <f>SUM(C18:C20)</f>
        <v>0.1</v>
      </c>
      <c r="D17" s="34">
        <f>SUM(D18:D20)</f>
        <v>0.1</v>
      </c>
      <c r="E17" s="111"/>
    </row>
    <row r="18" spans="1:5" ht="42" x14ac:dyDescent="0.55000000000000004">
      <c r="A18" s="137"/>
      <c r="B18" s="31" t="s">
        <v>47</v>
      </c>
      <c r="C18" s="32">
        <v>0.04</v>
      </c>
      <c r="D18" s="32">
        <v>0.04</v>
      </c>
      <c r="E18" s="91" t="s">
        <v>430</v>
      </c>
    </row>
    <row r="19" spans="1:5" ht="42" x14ac:dyDescent="0.55000000000000004">
      <c r="A19" s="137"/>
      <c r="B19" s="31" t="s">
        <v>48</v>
      </c>
      <c r="C19" s="32">
        <v>0.04</v>
      </c>
      <c r="D19" s="32">
        <v>0.04</v>
      </c>
      <c r="E19" s="31" t="s">
        <v>431</v>
      </c>
    </row>
    <row r="20" spans="1:5" ht="63" x14ac:dyDescent="0.55000000000000004">
      <c r="A20" s="138"/>
      <c r="B20" s="31" t="s">
        <v>49</v>
      </c>
      <c r="C20" s="32">
        <v>0.02</v>
      </c>
      <c r="D20" s="32">
        <v>0.02</v>
      </c>
      <c r="E20" s="91" t="s">
        <v>432</v>
      </c>
    </row>
    <row r="21" spans="1:5" ht="63" x14ac:dyDescent="0.55000000000000004">
      <c r="A21" s="139">
        <v>2</v>
      </c>
      <c r="B21" s="29" t="s">
        <v>50</v>
      </c>
      <c r="C21" s="30">
        <f>SUM(C22,C24,C28,C30,)</f>
        <v>1</v>
      </c>
      <c r="D21" s="30">
        <f>SUM(D22,D24,D28,D30,)</f>
        <v>1</v>
      </c>
      <c r="E21" s="111"/>
    </row>
    <row r="22" spans="1:5" x14ac:dyDescent="0.55000000000000004">
      <c r="A22" s="139"/>
      <c r="B22" s="33" t="s">
        <v>51</v>
      </c>
      <c r="C22" s="34">
        <f>SUM(C23)</f>
        <v>0.2</v>
      </c>
      <c r="D22" s="34">
        <f>SUM(D23)</f>
        <v>0.2</v>
      </c>
      <c r="E22" s="111"/>
    </row>
    <row r="23" spans="1:5" ht="42" x14ac:dyDescent="0.55000000000000004">
      <c r="A23" s="139"/>
      <c r="B23" s="31" t="s">
        <v>67</v>
      </c>
      <c r="C23" s="32">
        <v>0.2</v>
      </c>
      <c r="D23" s="32">
        <v>0.2</v>
      </c>
      <c r="E23" s="91" t="s">
        <v>433</v>
      </c>
    </row>
    <row r="24" spans="1:5" x14ac:dyDescent="0.55000000000000004">
      <c r="A24" s="139"/>
      <c r="B24" s="38" t="s">
        <v>52</v>
      </c>
      <c r="C24" s="34">
        <f>SUM(C25,C26,C27)</f>
        <v>0.5</v>
      </c>
      <c r="D24" s="34">
        <f>SUM(D25,D26,D27)</f>
        <v>0.5</v>
      </c>
      <c r="E24" s="111"/>
    </row>
    <row r="25" spans="1:5" ht="42" x14ac:dyDescent="0.55000000000000004">
      <c r="A25" s="139"/>
      <c r="B25" s="37" t="s">
        <v>53</v>
      </c>
      <c r="C25" s="32">
        <v>0.1</v>
      </c>
      <c r="D25" s="32">
        <v>0.1</v>
      </c>
      <c r="E25" s="91" t="s">
        <v>434</v>
      </c>
    </row>
    <row r="26" spans="1:5" ht="42" x14ac:dyDescent="0.55000000000000004">
      <c r="A26" s="139"/>
      <c r="B26" s="37" t="s">
        <v>54</v>
      </c>
      <c r="C26" s="32">
        <v>0.2</v>
      </c>
      <c r="D26" s="32">
        <v>0.2</v>
      </c>
      <c r="E26" s="91" t="s">
        <v>435</v>
      </c>
    </row>
    <row r="27" spans="1:5" ht="84" x14ac:dyDescent="0.55000000000000004">
      <c r="A27" s="139"/>
      <c r="B27" s="37" t="s">
        <v>55</v>
      </c>
      <c r="C27" s="32">
        <v>0.2</v>
      </c>
      <c r="D27" s="32">
        <v>0.2</v>
      </c>
      <c r="E27" s="91" t="s">
        <v>436</v>
      </c>
    </row>
    <row r="28" spans="1:5" ht="63" x14ac:dyDescent="0.55000000000000004">
      <c r="A28" s="139"/>
      <c r="B28" s="38" t="s">
        <v>56</v>
      </c>
      <c r="C28" s="39">
        <f>SUM(C29)</f>
        <v>0.15</v>
      </c>
      <c r="D28" s="34">
        <v>0.15</v>
      </c>
      <c r="E28" s="31"/>
    </row>
    <row r="29" spans="1:5" ht="63" x14ac:dyDescent="0.55000000000000004">
      <c r="A29" s="139"/>
      <c r="B29" s="37" t="s">
        <v>57</v>
      </c>
      <c r="C29" s="111">
        <v>0.15</v>
      </c>
      <c r="D29" s="111">
        <v>0.15</v>
      </c>
      <c r="E29" s="31" t="s">
        <v>437</v>
      </c>
    </row>
    <row r="30" spans="1:5" ht="42" x14ac:dyDescent="0.55000000000000004">
      <c r="A30" s="139"/>
      <c r="B30" s="33" t="s">
        <v>68</v>
      </c>
      <c r="C30" s="39">
        <f>SUM(C31)</f>
        <v>0.15</v>
      </c>
      <c r="D30" s="34">
        <f>SUM(D31)</f>
        <v>0.15</v>
      </c>
      <c r="E30" s="111"/>
    </row>
    <row r="31" spans="1:5" ht="63" x14ac:dyDescent="0.55000000000000004">
      <c r="A31" s="139"/>
      <c r="B31" s="91" t="s">
        <v>69</v>
      </c>
      <c r="C31" s="92">
        <v>0.15</v>
      </c>
      <c r="D31" s="92">
        <v>0.15</v>
      </c>
      <c r="E31" s="91" t="s">
        <v>438</v>
      </c>
    </row>
    <row r="32" spans="1:5" x14ac:dyDescent="0.55000000000000004">
      <c r="A32" s="139">
        <v>3</v>
      </c>
      <c r="B32" s="29" t="s">
        <v>36</v>
      </c>
      <c r="C32" s="30">
        <f>SUM(C33,C35,C37,C39)</f>
        <v>1</v>
      </c>
      <c r="D32" s="30">
        <f>SUM(D33,D35,D37,D39)</f>
        <v>1</v>
      </c>
      <c r="E32" s="111"/>
    </row>
    <row r="33" spans="1:5" ht="105" x14ac:dyDescent="0.55000000000000004">
      <c r="A33" s="139"/>
      <c r="B33" s="33" t="s">
        <v>58</v>
      </c>
      <c r="C33" s="34">
        <f>SUM(C34:C34)</f>
        <v>0.2</v>
      </c>
      <c r="D33" s="34">
        <f>SUM(D34:D34)</f>
        <v>0.2</v>
      </c>
      <c r="E33" s="111"/>
    </row>
    <row r="34" spans="1:5" ht="42" x14ac:dyDescent="0.55000000000000004">
      <c r="A34" s="139"/>
      <c r="B34" s="31" t="s">
        <v>70</v>
      </c>
      <c r="C34" s="32">
        <v>0.2</v>
      </c>
      <c r="D34" s="32">
        <v>0.2</v>
      </c>
      <c r="E34" s="91" t="s">
        <v>439</v>
      </c>
    </row>
    <row r="35" spans="1:5" ht="63" x14ac:dyDescent="0.55000000000000004">
      <c r="A35" s="139"/>
      <c r="B35" s="33" t="s">
        <v>59</v>
      </c>
      <c r="C35" s="34">
        <f>SUM(C36)</f>
        <v>0.5</v>
      </c>
      <c r="D35" s="34">
        <f>SUM(D36)</f>
        <v>0.5</v>
      </c>
      <c r="E35" s="111"/>
    </row>
    <row r="36" spans="1:5" ht="105" x14ac:dyDescent="0.55000000000000004">
      <c r="A36" s="139"/>
      <c r="B36" s="31" t="s">
        <v>60</v>
      </c>
      <c r="C36" s="32">
        <v>0.5</v>
      </c>
      <c r="D36" s="32">
        <v>0.5</v>
      </c>
      <c r="E36" s="31" t="s">
        <v>440</v>
      </c>
    </row>
    <row r="37" spans="1:5" x14ac:dyDescent="0.55000000000000004">
      <c r="A37" s="139"/>
      <c r="B37" s="33" t="s">
        <v>71</v>
      </c>
      <c r="C37" s="39">
        <f>SUM(C38)</f>
        <v>0.15</v>
      </c>
      <c r="D37" s="34">
        <f>SUM(D38)</f>
        <v>0.15</v>
      </c>
      <c r="E37" s="111"/>
    </row>
    <row r="38" spans="1:5" ht="42" x14ac:dyDescent="0.55000000000000004">
      <c r="A38" s="139"/>
      <c r="B38" s="91" t="s">
        <v>72</v>
      </c>
      <c r="C38" s="92">
        <v>0.15</v>
      </c>
      <c r="D38" s="92">
        <v>0.15</v>
      </c>
      <c r="E38" s="91" t="s">
        <v>441</v>
      </c>
    </row>
    <row r="39" spans="1:5" ht="42" x14ac:dyDescent="0.55000000000000004">
      <c r="A39" s="139"/>
      <c r="B39" s="33" t="s">
        <v>61</v>
      </c>
      <c r="C39" s="34">
        <f>SUM(C40)</f>
        <v>0.15</v>
      </c>
      <c r="D39" s="34">
        <f>SUM(D40)</f>
        <v>0.15</v>
      </c>
      <c r="E39" s="91"/>
    </row>
    <row r="40" spans="1:5" ht="84" x14ac:dyDescent="0.55000000000000004">
      <c r="A40" s="139"/>
      <c r="B40" s="31" t="s">
        <v>62</v>
      </c>
      <c r="C40" s="111">
        <v>0.15</v>
      </c>
      <c r="D40" s="111">
        <v>0.15</v>
      </c>
      <c r="E40" s="31" t="s">
        <v>442</v>
      </c>
    </row>
    <row r="41" spans="1:5" x14ac:dyDescent="0.55000000000000004">
      <c r="A41" s="139">
        <v>4</v>
      </c>
      <c r="B41" s="29" t="s">
        <v>64</v>
      </c>
      <c r="C41" s="30">
        <f>SUM(C42:C42)</f>
        <v>1</v>
      </c>
      <c r="D41" s="30">
        <f>SUM(D42:D42)</f>
        <v>1</v>
      </c>
      <c r="E41" s="111"/>
    </row>
    <row r="42" spans="1:5" ht="220.5" customHeight="1" x14ac:dyDescent="0.55000000000000004">
      <c r="A42" s="139"/>
      <c r="B42" s="31" t="s">
        <v>443</v>
      </c>
      <c r="C42" s="32">
        <v>1</v>
      </c>
      <c r="D42" s="32">
        <v>1</v>
      </c>
      <c r="E42" s="91" t="s">
        <v>444</v>
      </c>
    </row>
    <row r="43" spans="1:5" x14ac:dyDescent="0.55000000000000004">
      <c r="A43" s="139">
        <v>5</v>
      </c>
      <c r="B43" s="29" t="s">
        <v>37</v>
      </c>
      <c r="C43" s="30">
        <f>SUM(C44)</f>
        <v>1</v>
      </c>
      <c r="D43" s="30">
        <f>SUM(D44)</f>
        <v>1</v>
      </c>
      <c r="E43" s="111"/>
    </row>
    <row r="44" spans="1:5" ht="144" customHeight="1" x14ac:dyDescent="0.55000000000000004">
      <c r="A44" s="139"/>
      <c r="B44" s="31" t="s">
        <v>445</v>
      </c>
      <c r="C44" s="32">
        <v>1</v>
      </c>
      <c r="D44" s="32">
        <v>1</v>
      </c>
      <c r="E44" s="91" t="s">
        <v>446</v>
      </c>
    </row>
    <row r="45" spans="1:5" x14ac:dyDescent="0.55000000000000004">
      <c r="A45" s="111"/>
      <c r="B45" s="28" t="s">
        <v>1</v>
      </c>
      <c r="C45" s="30">
        <f>SUM(C7,C21,C32,C41,C43)</f>
        <v>5</v>
      </c>
      <c r="D45" s="30">
        <f>SUM(D7,D21,D32,D41,D43)</f>
        <v>5</v>
      </c>
      <c r="E45" s="111"/>
    </row>
    <row r="47" spans="1:5" x14ac:dyDescent="0.35">
      <c r="A47" s="3" t="s">
        <v>10</v>
      </c>
      <c r="B47" s="3"/>
      <c r="C47" s="3"/>
      <c r="D47" s="3"/>
      <c r="E47" s="3"/>
    </row>
    <row r="48" spans="1:5" x14ac:dyDescent="0.35">
      <c r="A48" s="1"/>
      <c r="B48" s="151" t="s">
        <v>406</v>
      </c>
      <c r="C48" s="151"/>
      <c r="D48" s="151"/>
      <c r="E48" s="151"/>
    </row>
    <row r="49" spans="1:5" x14ac:dyDescent="0.35">
      <c r="A49" s="1"/>
      <c r="B49" s="151" t="s">
        <v>407</v>
      </c>
      <c r="C49" s="151"/>
      <c r="D49" s="151"/>
      <c r="E49" s="151"/>
    </row>
    <row r="50" spans="1:5" x14ac:dyDescent="0.35">
      <c r="A50" s="1"/>
      <c r="B50" s="112" t="s">
        <v>408</v>
      </c>
      <c r="C50" s="112"/>
      <c r="D50" s="112"/>
      <c r="E50" s="112"/>
    </row>
    <row r="51" spans="1:5" x14ac:dyDescent="0.35">
      <c r="A51" s="1"/>
      <c r="B51" s="112" t="s">
        <v>409</v>
      </c>
      <c r="C51" s="112"/>
      <c r="D51" s="112"/>
      <c r="E51" s="112"/>
    </row>
    <row r="52" spans="1:5" x14ac:dyDescent="0.35">
      <c r="A52" s="1"/>
      <c r="B52" s="112" t="s">
        <v>410</v>
      </c>
      <c r="C52" s="112"/>
      <c r="D52" s="112"/>
      <c r="E52" s="112"/>
    </row>
    <row r="53" spans="1:5" x14ac:dyDescent="0.35">
      <c r="A53" s="3" t="s">
        <v>11</v>
      </c>
      <c r="B53" s="3"/>
      <c r="C53" s="3"/>
      <c r="D53" s="3"/>
      <c r="E53" s="3"/>
    </row>
    <row r="54" spans="1:5" x14ac:dyDescent="0.35">
      <c r="A54" s="1"/>
      <c r="B54" s="151" t="s">
        <v>447</v>
      </c>
      <c r="C54" s="151"/>
      <c r="D54" s="151"/>
      <c r="E54" s="151"/>
    </row>
    <row r="55" spans="1:5" x14ac:dyDescent="0.35">
      <c r="A55" s="1"/>
      <c r="B55" s="151" t="s">
        <v>448</v>
      </c>
      <c r="C55" s="151"/>
      <c r="D55" s="151"/>
      <c r="E55" s="151"/>
    </row>
    <row r="56" spans="1:5" x14ac:dyDescent="0.35">
      <c r="A56" s="3" t="s">
        <v>21</v>
      </c>
      <c r="B56" s="3"/>
      <c r="C56" s="3"/>
      <c r="D56" s="3"/>
      <c r="E56" s="3"/>
    </row>
    <row r="57" spans="1:5" x14ac:dyDescent="0.35">
      <c r="A57" s="1"/>
      <c r="B57" s="149" t="s">
        <v>449</v>
      </c>
      <c r="C57" s="149"/>
      <c r="D57" s="149"/>
      <c r="E57" s="149"/>
    </row>
    <row r="58" spans="1:5" x14ac:dyDescent="0.35">
      <c r="A58" s="1"/>
      <c r="B58" s="149" t="s">
        <v>450</v>
      </c>
      <c r="C58" s="149"/>
      <c r="D58" s="149"/>
      <c r="E58" s="149"/>
    </row>
    <row r="59" spans="1:5" x14ac:dyDescent="0.35">
      <c r="A59" s="1"/>
      <c r="B59" s="149" t="s">
        <v>451</v>
      </c>
      <c r="C59" s="149"/>
      <c r="D59" s="149"/>
      <c r="E59" s="149"/>
    </row>
    <row r="60" spans="1:5" ht="26.25" customHeight="1" x14ac:dyDescent="0.55000000000000004">
      <c r="B60" s="156" t="s">
        <v>452</v>
      </c>
      <c r="C60" s="156"/>
      <c r="D60" s="156"/>
      <c r="E60" s="156"/>
    </row>
    <row r="61" spans="1:5" ht="42" x14ac:dyDescent="0.55000000000000004">
      <c r="B61" s="113" t="s">
        <v>453</v>
      </c>
    </row>
    <row r="62" spans="1:5" ht="42" x14ac:dyDescent="0.55000000000000004">
      <c r="B62" s="113" t="s">
        <v>454</v>
      </c>
    </row>
    <row r="63" spans="1:5" ht="42" x14ac:dyDescent="0.55000000000000004">
      <c r="B63" s="113" t="s">
        <v>455</v>
      </c>
    </row>
    <row r="64" spans="1:5" ht="42" x14ac:dyDescent="0.55000000000000004">
      <c r="B64" s="113" t="s">
        <v>456</v>
      </c>
    </row>
    <row r="65" spans="2:2" x14ac:dyDescent="0.55000000000000004">
      <c r="B65" s="113" t="s">
        <v>457</v>
      </c>
    </row>
    <row r="66" spans="2:2" x14ac:dyDescent="0.55000000000000004">
      <c r="B66" s="113" t="s">
        <v>458</v>
      </c>
    </row>
    <row r="67" spans="2:2" x14ac:dyDescent="0.55000000000000004">
      <c r="B67" s="113" t="s">
        <v>459</v>
      </c>
    </row>
    <row r="68" spans="2:2" x14ac:dyDescent="0.55000000000000004">
      <c r="B68" s="113" t="s">
        <v>460</v>
      </c>
    </row>
    <row r="69" spans="2:2" ht="42" x14ac:dyDescent="0.55000000000000004">
      <c r="B69" s="113" t="s">
        <v>461</v>
      </c>
    </row>
    <row r="70" spans="2:2" x14ac:dyDescent="0.55000000000000004">
      <c r="B70" s="113" t="s">
        <v>462</v>
      </c>
    </row>
    <row r="71" spans="2:2" x14ac:dyDescent="0.55000000000000004">
      <c r="B71" s="113" t="s">
        <v>463</v>
      </c>
    </row>
    <row r="72" spans="2:2" x14ac:dyDescent="0.55000000000000004">
      <c r="B72" s="113" t="s">
        <v>464</v>
      </c>
    </row>
    <row r="73" spans="2:2" x14ac:dyDescent="0.55000000000000004">
      <c r="B73" s="113" t="s">
        <v>465</v>
      </c>
    </row>
    <row r="74" spans="2:2" x14ac:dyDescent="0.55000000000000004">
      <c r="B74" s="113" t="s">
        <v>466</v>
      </c>
    </row>
    <row r="75" spans="2:2" x14ac:dyDescent="0.55000000000000004">
      <c r="B75" s="113" t="s">
        <v>467</v>
      </c>
    </row>
    <row r="76" spans="2:2" x14ac:dyDescent="0.55000000000000004">
      <c r="B76" s="113" t="s">
        <v>468</v>
      </c>
    </row>
    <row r="77" spans="2:2" x14ac:dyDescent="0.55000000000000004">
      <c r="B77" s="113" t="s">
        <v>469</v>
      </c>
    </row>
    <row r="78" spans="2:2" x14ac:dyDescent="0.55000000000000004">
      <c r="B78" s="113" t="s">
        <v>470</v>
      </c>
    </row>
    <row r="79" spans="2:2" x14ac:dyDescent="0.55000000000000004">
      <c r="B79" s="113" t="s">
        <v>471</v>
      </c>
    </row>
    <row r="80" spans="2:2" x14ac:dyDescent="0.55000000000000004">
      <c r="B80" s="113" t="s">
        <v>472</v>
      </c>
    </row>
    <row r="81" spans="2:2" x14ac:dyDescent="0.55000000000000004">
      <c r="B81" s="113" t="s">
        <v>473</v>
      </c>
    </row>
    <row r="82" spans="2:2" x14ac:dyDescent="0.55000000000000004">
      <c r="B82" s="113" t="s">
        <v>474</v>
      </c>
    </row>
    <row r="83" spans="2:2" x14ac:dyDescent="0.55000000000000004">
      <c r="B83" s="113" t="s">
        <v>475</v>
      </c>
    </row>
    <row r="84" spans="2:2" x14ac:dyDescent="0.55000000000000004">
      <c r="B84" s="113" t="s">
        <v>476</v>
      </c>
    </row>
    <row r="85" spans="2:2" x14ac:dyDescent="0.55000000000000004">
      <c r="B85" s="113" t="s">
        <v>477</v>
      </c>
    </row>
    <row r="86" spans="2:2" ht="42" x14ac:dyDescent="0.55000000000000004">
      <c r="B86" s="113" t="s">
        <v>478</v>
      </c>
    </row>
    <row r="87" spans="2:2" x14ac:dyDescent="0.55000000000000004">
      <c r="B87" s="113" t="s">
        <v>479</v>
      </c>
    </row>
    <row r="88" spans="2:2" x14ac:dyDescent="0.55000000000000004">
      <c r="B88" s="113" t="s">
        <v>480</v>
      </c>
    </row>
    <row r="89" spans="2:2" x14ac:dyDescent="0.55000000000000004">
      <c r="B89" s="113" t="s">
        <v>481</v>
      </c>
    </row>
    <row r="90" spans="2:2" x14ac:dyDescent="0.55000000000000004">
      <c r="B90" s="113" t="s">
        <v>482</v>
      </c>
    </row>
    <row r="91" spans="2:2" x14ac:dyDescent="0.55000000000000004">
      <c r="B91" s="113" t="s">
        <v>483</v>
      </c>
    </row>
    <row r="92" spans="2:2" x14ac:dyDescent="0.55000000000000004">
      <c r="B92" s="113" t="s">
        <v>484</v>
      </c>
    </row>
    <row r="93" spans="2:2" x14ac:dyDescent="0.55000000000000004">
      <c r="B93" s="113" t="s">
        <v>485</v>
      </c>
    </row>
    <row r="94" spans="2:2" x14ac:dyDescent="0.55000000000000004">
      <c r="B94" s="113" t="s">
        <v>486</v>
      </c>
    </row>
    <row r="95" spans="2:2" x14ac:dyDescent="0.55000000000000004">
      <c r="B95" s="113" t="s">
        <v>487</v>
      </c>
    </row>
    <row r="96" spans="2:2" x14ac:dyDescent="0.55000000000000004">
      <c r="B96" s="113" t="s">
        <v>488</v>
      </c>
    </row>
  </sheetData>
  <mergeCells count="18">
    <mergeCell ref="B54:E54"/>
    <mergeCell ref="B55:E55"/>
    <mergeCell ref="B57:E57"/>
    <mergeCell ref="B58:E58"/>
    <mergeCell ref="B59:E59"/>
    <mergeCell ref="B60:E60"/>
    <mergeCell ref="A21:A31"/>
    <mergeCell ref="A32:A40"/>
    <mergeCell ref="A41:A42"/>
    <mergeCell ref="A43:A44"/>
    <mergeCell ref="B48:E48"/>
    <mergeCell ref="B49:E49"/>
    <mergeCell ref="A1:E1"/>
    <mergeCell ref="A2:E2"/>
    <mergeCell ref="A3:E3"/>
    <mergeCell ref="A4:D4"/>
    <mergeCell ref="A5:E5"/>
    <mergeCell ref="A7:A20"/>
  </mergeCells>
  <pageMargins left="0.17" right="0.17" top="0.5" bottom="0.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9"/>
  <sheetViews>
    <sheetView zoomScale="80" zoomScaleNormal="80" workbookViewId="0">
      <selection activeCell="J10" sqref="J10"/>
    </sheetView>
  </sheetViews>
  <sheetFormatPr defaultColWidth="9" defaultRowHeight="21" x14ac:dyDescent="0.55000000000000004"/>
  <cols>
    <col min="1" max="1" width="6.875" style="26" customWidth="1"/>
    <col min="2" max="2" width="41.25" style="90" customWidth="1"/>
    <col min="3" max="3" width="9" style="26"/>
    <col min="4" max="4" width="8.25" style="26" customWidth="1"/>
    <col min="5" max="5" width="27.75" style="26" customWidth="1"/>
    <col min="6" max="16384" width="9" style="26"/>
  </cols>
  <sheetData>
    <row r="1" spans="1:5" ht="45.6" customHeight="1" x14ac:dyDescent="0.55000000000000004">
      <c r="A1" s="134" t="s">
        <v>287</v>
      </c>
      <c r="B1" s="134"/>
      <c r="C1" s="134"/>
      <c r="D1" s="134"/>
      <c r="E1" s="134"/>
    </row>
    <row r="2" spans="1:5" ht="21" customHeight="1" x14ac:dyDescent="0.55000000000000004">
      <c r="A2" s="135" t="s">
        <v>288</v>
      </c>
      <c r="B2" s="135"/>
      <c r="C2" s="135"/>
      <c r="D2" s="135"/>
      <c r="E2" s="135"/>
    </row>
    <row r="3" spans="1:5" ht="21" customHeight="1" x14ac:dyDescent="0.55000000000000004">
      <c r="A3" s="135" t="s">
        <v>289</v>
      </c>
      <c r="B3" s="135"/>
      <c r="C3" s="135"/>
      <c r="D3" s="135"/>
      <c r="E3" s="135"/>
    </row>
    <row r="4" spans="1:5" x14ac:dyDescent="0.55000000000000004">
      <c r="A4" s="135" t="s">
        <v>6</v>
      </c>
      <c r="B4" s="135"/>
      <c r="C4" s="135"/>
      <c r="D4" s="135"/>
    </row>
    <row r="5" spans="1:5" ht="21" customHeight="1" x14ac:dyDescent="0.55000000000000004">
      <c r="A5" s="136" t="s">
        <v>290</v>
      </c>
      <c r="B5" s="136"/>
      <c r="C5" s="136"/>
      <c r="D5" s="136"/>
      <c r="E5" s="136"/>
    </row>
    <row r="6" spans="1:5" ht="42" x14ac:dyDescent="0.55000000000000004">
      <c r="A6" s="28" t="s">
        <v>9</v>
      </c>
      <c r="B6" s="28" t="s">
        <v>35</v>
      </c>
      <c r="C6" s="28" t="s">
        <v>2</v>
      </c>
      <c r="D6" s="28" t="s">
        <v>3</v>
      </c>
      <c r="E6" s="28" t="s">
        <v>63</v>
      </c>
    </row>
    <row r="7" spans="1:5" ht="42" x14ac:dyDescent="0.55000000000000004">
      <c r="A7" s="148">
        <v>1</v>
      </c>
      <c r="B7" s="35" t="s">
        <v>38</v>
      </c>
      <c r="C7" s="36">
        <f>SUM(C8, C12, C14, C17)</f>
        <v>0.99999999999999989</v>
      </c>
      <c r="D7" s="36">
        <f>SUM(D8, D12, D14, D17)</f>
        <v>0.99999999999999989</v>
      </c>
      <c r="E7" s="83"/>
    </row>
    <row r="8" spans="1:5" ht="84" x14ac:dyDescent="0.55000000000000004">
      <c r="A8" s="137"/>
      <c r="B8" s="33" t="s">
        <v>39</v>
      </c>
      <c r="C8" s="34">
        <f>SUM(C9:C11)</f>
        <v>0.5</v>
      </c>
      <c r="D8" s="34">
        <f>SUM(D9:D11)</f>
        <v>0.5</v>
      </c>
      <c r="E8" s="83"/>
    </row>
    <row r="9" spans="1:5" ht="66" customHeight="1" x14ac:dyDescent="0.55000000000000004">
      <c r="A9" s="137"/>
      <c r="B9" s="31" t="s">
        <v>66</v>
      </c>
      <c r="C9" s="32">
        <v>0.2</v>
      </c>
      <c r="D9" s="32">
        <v>0.2</v>
      </c>
      <c r="E9" s="31" t="s">
        <v>291</v>
      </c>
    </row>
    <row r="10" spans="1:5" ht="112.5" customHeight="1" x14ac:dyDescent="0.55000000000000004">
      <c r="A10" s="137"/>
      <c r="B10" s="31" t="s">
        <v>40</v>
      </c>
      <c r="C10" s="32">
        <v>0.15</v>
      </c>
      <c r="D10" s="32">
        <v>0.15</v>
      </c>
      <c r="E10" s="31" t="s">
        <v>292</v>
      </c>
    </row>
    <row r="11" spans="1:5" ht="147" x14ac:dyDescent="0.55000000000000004">
      <c r="A11" s="137"/>
      <c r="B11" s="31" t="s">
        <v>41</v>
      </c>
      <c r="C11" s="32">
        <v>0.15</v>
      </c>
      <c r="D11" s="32">
        <v>0.15</v>
      </c>
      <c r="E11" s="31" t="s">
        <v>293</v>
      </c>
    </row>
    <row r="12" spans="1:5" ht="42" x14ac:dyDescent="0.55000000000000004">
      <c r="A12" s="137"/>
      <c r="B12" s="33" t="s">
        <v>42</v>
      </c>
      <c r="C12" s="34">
        <f>SUM(C13)</f>
        <v>0.1</v>
      </c>
      <c r="D12" s="34">
        <f>SUM(D13)</f>
        <v>0.1</v>
      </c>
      <c r="E12" s="83"/>
    </row>
    <row r="13" spans="1:5" ht="42" x14ac:dyDescent="0.55000000000000004">
      <c r="A13" s="137"/>
      <c r="B13" s="31" t="s">
        <v>80</v>
      </c>
      <c r="C13" s="32">
        <v>0.1</v>
      </c>
      <c r="D13" s="32">
        <v>0.1</v>
      </c>
      <c r="E13" s="31" t="s">
        <v>294</v>
      </c>
    </row>
    <row r="14" spans="1:5" ht="42" x14ac:dyDescent="0.55000000000000004">
      <c r="A14" s="137"/>
      <c r="B14" s="33" t="s">
        <v>43</v>
      </c>
      <c r="C14" s="34">
        <f>SUM(C15,C16)</f>
        <v>0.3</v>
      </c>
      <c r="D14" s="34">
        <f>SUM(D15,D16)</f>
        <v>0.3</v>
      </c>
      <c r="E14" s="83"/>
    </row>
    <row r="15" spans="1:5" ht="42" x14ac:dyDescent="0.55000000000000004">
      <c r="A15" s="137"/>
      <c r="B15" s="31" t="s">
        <v>45</v>
      </c>
      <c r="C15" s="32">
        <v>0.15</v>
      </c>
      <c r="D15" s="32">
        <v>0.15</v>
      </c>
      <c r="E15" s="31" t="s">
        <v>295</v>
      </c>
    </row>
    <row r="16" spans="1:5" ht="42" x14ac:dyDescent="0.55000000000000004">
      <c r="A16" s="137"/>
      <c r="B16" s="31" t="s">
        <v>44</v>
      </c>
      <c r="C16" s="32">
        <v>0.15</v>
      </c>
      <c r="D16" s="32">
        <v>0.15</v>
      </c>
      <c r="E16" s="31" t="s">
        <v>296</v>
      </c>
    </row>
    <row r="17" spans="1:5" ht="84" x14ac:dyDescent="0.55000000000000004">
      <c r="A17" s="137"/>
      <c r="B17" s="33" t="s">
        <v>46</v>
      </c>
      <c r="C17" s="34">
        <f>SUM(C18:C20)</f>
        <v>0.1</v>
      </c>
      <c r="D17" s="34">
        <f>SUM(D18:D20)</f>
        <v>0.1</v>
      </c>
      <c r="E17" s="83"/>
    </row>
    <row r="18" spans="1:5" ht="63" x14ac:dyDescent="0.55000000000000004">
      <c r="A18" s="137"/>
      <c r="B18" s="31" t="s">
        <v>47</v>
      </c>
      <c r="C18" s="32">
        <v>0.04</v>
      </c>
      <c r="D18" s="32">
        <v>0.04</v>
      </c>
      <c r="E18" s="31" t="s">
        <v>297</v>
      </c>
    </row>
    <row r="19" spans="1:5" ht="168" x14ac:dyDescent="0.55000000000000004">
      <c r="A19" s="137"/>
      <c r="B19" s="31" t="s">
        <v>48</v>
      </c>
      <c r="C19" s="32">
        <v>0.04</v>
      </c>
      <c r="D19" s="32">
        <v>0.04</v>
      </c>
      <c r="E19" s="31" t="s">
        <v>298</v>
      </c>
    </row>
    <row r="20" spans="1:5" ht="105" customHeight="1" x14ac:dyDescent="0.55000000000000004">
      <c r="A20" s="138"/>
      <c r="B20" s="31" t="s">
        <v>49</v>
      </c>
      <c r="C20" s="32">
        <v>0.02</v>
      </c>
      <c r="D20" s="32">
        <v>0.02</v>
      </c>
      <c r="E20" s="68" t="s">
        <v>299</v>
      </c>
    </row>
    <row r="21" spans="1:5" ht="84" x14ac:dyDescent="0.55000000000000004">
      <c r="A21" s="139">
        <v>2</v>
      </c>
      <c r="B21" s="29" t="s">
        <v>50</v>
      </c>
      <c r="C21" s="30">
        <f>SUM(C22,C24,C28,C30,)</f>
        <v>1</v>
      </c>
      <c r="D21" s="30">
        <f>SUM(D22,D24,D28,D30,)</f>
        <v>1</v>
      </c>
      <c r="E21" s="83"/>
    </row>
    <row r="22" spans="1:5" x14ac:dyDescent="0.55000000000000004">
      <c r="A22" s="139"/>
      <c r="B22" s="33" t="s">
        <v>51</v>
      </c>
      <c r="C22" s="34">
        <f>SUM(C23)</f>
        <v>0.2</v>
      </c>
      <c r="D22" s="34">
        <f>SUM(D23)</f>
        <v>0.2</v>
      </c>
      <c r="E22" s="83"/>
    </row>
    <row r="23" spans="1:5" ht="126" x14ac:dyDescent="0.55000000000000004">
      <c r="A23" s="139"/>
      <c r="B23" s="31" t="s">
        <v>67</v>
      </c>
      <c r="C23" s="32">
        <v>0.2</v>
      </c>
      <c r="D23" s="32">
        <v>0.2</v>
      </c>
      <c r="E23" s="31" t="s">
        <v>300</v>
      </c>
    </row>
    <row r="24" spans="1:5" x14ac:dyDescent="0.55000000000000004">
      <c r="A24" s="139"/>
      <c r="B24" s="38" t="s">
        <v>52</v>
      </c>
      <c r="C24" s="34">
        <f>SUM(C25,C26,C27)</f>
        <v>0.5</v>
      </c>
      <c r="D24" s="34">
        <f>SUM(D25,D26,D27)</f>
        <v>0.5</v>
      </c>
      <c r="E24" s="83"/>
    </row>
    <row r="25" spans="1:5" ht="63" x14ac:dyDescent="0.55000000000000004">
      <c r="A25" s="139"/>
      <c r="B25" s="37" t="s">
        <v>301</v>
      </c>
      <c r="C25" s="32">
        <v>0.1</v>
      </c>
      <c r="D25" s="32">
        <v>0.1</v>
      </c>
      <c r="E25" s="31" t="s">
        <v>302</v>
      </c>
    </row>
    <row r="26" spans="1:5" ht="84" x14ac:dyDescent="0.55000000000000004">
      <c r="A26" s="139"/>
      <c r="B26" s="37" t="s">
        <v>54</v>
      </c>
      <c r="C26" s="32">
        <v>0.2</v>
      </c>
      <c r="D26" s="32">
        <v>0.2</v>
      </c>
      <c r="E26" s="31" t="s">
        <v>303</v>
      </c>
    </row>
    <row r="27" spans="1:5" ht="63" x14ac:dyDescent="0.55000000000000004">
      <c r="A27" s="139"/>
      <c r="B27" s="37" t="s">
        <v>304</v>
      </c>
      <c r="C27" s="32">
        <v>0.2</v>
      </c>
      <c r="D27" s="32">
        <v>0.2</v>
      </c>
      <c r="E27" s="31" t="s">
        <v>305</v>
      </c>
    </row>
    <row r="28" spans="1:5" ht="63" x14ac:dyDescent="0.55000000000000004">
      <c r="A28" s="139"/>
      <c r="B28" s="38" t="s">
        <v>306</v>
      </c>
      <c r="C28" s="39">
        <f>SUM(C29)</f>
        <v>0.15</v>
      </c>
      <c r="D28" s="34">
        <f>SUM(D29)</f>
        <v>0.15</v>
      </c>
      <c r="E28" s="83"/>
    </row>
    <row r="29" spans="1:5" ht="84" x14ac:dyDescent="0.55000000000000004">
      <c r="A29" s="139"/>
      <c r="B29" s="37" t="s">
        <v>57</v>
      </c>
      <c r="C29" s="83">
        <v>0.15</v>
      </c>
      <c r="D29" s="83">
        <v>0.15</v>
      </c>
      <c r="E29" s="31" t="s">
        <v>307</v>
      </c>
    </row>
    <row r="30" spans="1:5" ht="42" x14ac:dyDescent="0.55000000000000004">
      <c r="A30" s="139"/>
      <c r="B30" s="33" t="s">
        <v>68</v>
      </c>
      <c r="C30" s="39">
        <f>SUM(C31)</f>
        <v>0.15</v>
      </c>
      <c r="D30" s="34">
        <f>SUM(D31)</f>
        <v>0.15</v>
      </c>
      <c r="E30" s="83"/>
    </row>
    <row r="31" spans="1:5" ht="114" customHeight="1" x14ac:dyDescent="0.55000000000000004">
      <c r="A31" s="139"/>
      <c r="B31" s="31" t="s">
        <v>308</v>
      </c>
      <c r="C31" s="83">
        <v>0.15</v>
      </c>
      <c r="D31" s="83">
        <v>0.15</v>
      </c>
      <c r="E31" s="31" t="s">
        <v>309</v>
      </c>
    </row>
    <row r="32" spans="1:5" x14ac:dyDescent="0.55000000000000004">
      <c r="A32" s="139">
        <v>3</v>
      </c>
      <c r="B32" s="29" t="s">
        <v>36</v>
      </c>
      <c r="C32" s="30">
        <f>SUM(C33,C35,C37,C39)</f>
        <v>1</v>
      </c>
      <c r="D32" s="30">
        <f>SUM(D33,D35,D37,D39)</f>
        <v>1</v>
      </c>
      <c r="E32" s="83"/>
    </row>
    <row r="33" spans="1:5" ht="105" x14ac:dyDescent="0.55000000000000004">
      <c r="A33" s="139"/>
      <c r="B33" s="33" t="s">
        <v>58</v>
      </c>
      <c r="C33" s="34">
        <f>SUM(C34:C34)</f>
        <v>0.2</v>
      </c>
      <c r="D33" s="34">
        <f>SUM(D34:D34)</f>
        <v>0.2</v>
      </c>
      <c r="E33" s="83"/>
    </row>
    <row r="34" spans="1:5" ht="63" x14ac:dyDescent="0.55000000000000004">
      <c r="A34" s="139"/>
      <c r="B34" s="31" t="s">
        <v>70</v>
      </c>
      <c r="C34" s="32">
        <v>0.2</v>
      </c>
      <c r="D34" s="32">
        <v>0.2</v>
      </c>
      <c r="E34" s="31" t="s">
        <v>310</v>
      </c>
    </row>
    <row r="35" spans="1:5" ht="63" x14ac:dyDescent="0.55000000000000004">
      <c r="A35" s="139"/>
      <c r="B35" s="33" t="s">
        <v>59</v>
      </c>
      <c r="C35" s="34">
        <f>SUM(C36)</f>
        <v>0.5</v>
      </c>
      <c r="D35" s="34">
        <f>SUM(D36)</f>
        <v>0.5</v>
      </c>
      <c r="E35" s="83"/>
    </row>
    <row r="36" spans="1:5" ht="111.75" customHeight="1" x14ac:dyDescent="0.55000000000000004">
      <c r="A36" s="139"/>
      <c r="B36" s="31" t="s">
        <v>60</v>
      </c>
      <c r="C36" s="32">
        <v>0.5</v>
      </c>
      <c r="D36" s="32">
        <v>0.5</v>
      </c>
      <c r="E36" s="31" t="s">
        <v>311</v>
      </c>
    </row>
    <row r="37" spans="1:5" x14ac:dyDescent="0.55000000000000004">
      <c r="A37" s="139"/>
      <c r="B37" s="33" t="s">
        <v>71</v>
      </c>
      <c r="C37" s="39">
        <f>SUM(C38)</f>
        <v>0.15</v>
      </c>
      <c r="D37" s="34">
        <f>SUM(D38)</f>
        <v>0.15</v>
      </c>
      <c r="E37" s="83"/>
    </row>
    <row r="38" spans="1:5" ht="84" x14ac:dyDescent="0.55000000000000004">
      <c r="A38" s="139"/>
      <c r="B38" s="31" t="s">
        <v>72</v>
      </c>
      <c r="C38" s="83">
        <v>0.15</v>
      </c>
      <c r="D38" s="83">
        <v>0.15</v>
      </c>
      <c r="E38" s="31" t="s">
        <v>312</v>
      </c>
    </row>
    <row r="39" spans="1:5" ht="42" x14ac:dyDescent="0.55000000000000004">
      <c r="A39" s="139"/>
      <c r="B39" s="33" t="s">
        <v>61</v>
      </c>
      <c r="C39" s="34">
        <f>SUM(C40)</f>
        <v>0.15</v>
      </c>
      <c r="D39" s="34">
        <f>SUM(D40)</f>
        <v>0.15</v>
      </c>
      <c r="E39" s="83"/>
    </row>
    <row r="40" spans="1:5" ht="63" x14ac:dyDescent="0.55000000000000004">
      <c r="A40" s="139"/>
      <c r="B40" s="31" t="s">
        <v>62</v>
      </c>
      <c r="C40" s="83">
        <v>0.15</v>
      </c>
      <c r="D40" s="83">
        <v>0.15</v>
      </c>
      <c r="E40" s="31" t="s">
        <v>313</v>
      </c>
    </row>
    <row r="41" spans="1:5" ht="24" customHeight="1" x14ac:dyDescent="0.55000000000000004">
      <c r="A41" s="148">
        <v>4</v>
      </c>
      <c r="B41" s="93" t="s">
        <v>64</v>
      </c>
      <c r="C41" s="94">
        <f>SUM(C42:C42)</f>
        <v>1</v>
      </c>
      <c r="D41" s="94">
        <f>SUM(D42:D42)</f>
        <v>1</v>
      </c>
      <c r="E41" s="85"/>
    </row>
    <row r="42" spans="1:5" x14ac:dyDescent="0.55000000000000004">
      <c r="A42" s="137"/>
      <c r="B42" s="95" t="s">
        <v>314</v>
      </c>
      <c r="C42" s="87">
        <v>1</v>
      </c>
      <c r="D42" s="87">
        <v>1</v>
      </c>
      <c r="E42" s="89"/>
    </row>
    <row r="43" spans="1:5" ht="37.5" x14ac:dyDescent="0.3">
      <c r="A43" s="81"/>
      <c r="B43" s="96" t="s">
        <v>315</v>
      </c>
      <c r="C43" s="87"/>
      <c r="D43" s="87"/>
      <c r="E43" s="89"/>
    </row>
    <row r="44" spans="1:5" x14ac:dyDescent="0.55000000000000004">
      <c r="A44" s="81"/>
      <c r="B44" s="97" t="s">
        <v>316</v>
      </c>
      <c r="C44" s="87"/>
      <c r="D44" s="87"/>
      <c r="E44" s="81" t="s">
        <v>317</v>
      </c>
    </row>
    <row r="45" spans="1:5" x14ac:dyDescent="0.55000000000000004">
      <c r="A45" s="81"/>
      <c r="B45" s="98" t="s">
        <v>318</v>
      </c>
      <c r="C45" s="87"/>
      <c r="D45" s="87"/>
      <c r="E45" s="81"/>
    </row>
    <row r="46" spans="1:5" x14ac:dyDescent="0.55000000000000004">
      <c r="A46" s="82"/>
      <c r="B46" s="98" t="s">
        <v>319</v>
      </c>
      <c r="C46" s="88"/>
      <c r="D46" s="88"/>
      <c r="E46" s="82"/>
    </row>
    <row r="47" spans="1:5" x14ac:dyDescent="0.55000000000000004">
      <c r="A47" s="148">
        <v>5</v>
      </c>
      <c r="B47" s="93" t="s">
        <v>37</v>
      </c>
      <c r="C47" s="94">
        <f>SUM(C48)</f>
        <v>1</v>
      </c>
      <c r="D47" s="94">
        <f>SUM(D48)</f>
        <v>1</v>
      </c>
      <c r="E47" s="89"/>
    </row>
    <row r="48" spans="1:5" ht="63.75" customHeight="1" x14ac:dyDescent="0.55000000000000004">
      <c r="A48" s="137"/>
      <c r="B48" s="99" t="s">
        <v>320</v>
      </c>
      <c r="C48" s="87">
        <v>1</v>
      </c>
      <c r="D48" s="87">
        <v>1</v>
      </c>
      <c r="E48" s="89" t="s">
        <v>321</v>
      </c>
    </row>
    <row r="49" spans="1:5" ht="27" customHeight="1" x14ac:dyDescent="0.55000000000000004">
      <c r="A49" s="81"/>
      <c r="B49" s="100" t="s">
        <v>314</v>
      </c>
      <c r="C49" s="87"/>
      <c r="D49" s="87"/>
      <c r="E49" s="101" t="s">
        <v>322</v>
      </c>
    </row>
    <row r="50" spans="1:5" x14ac:dyDescent="0.55000000000000004">
      <c r="A50" s="81"/>
      <c r="B50" s="102" t="s">
        <v>323</v>
      </c>
      <c r="C50" s="87"/>
      <c r="D50" s="87"/>
      <c r="E50" s="101" t="s">
        <v>324</v>
      </c>
    </row>
    <row r="51" spans="1:5" x14ac:dyDescent="0.55000000000000004">
      <c r="A51" s="81"/>
      <c r="B51" s="103" t="s">
        <v>325</v>
      </c>
      <c r="C51" s="87"/>
      <c r="D51" s="87"/>
      <c r="E51" s="89" t="s">
        <v>326</v>
      </c>
    </row>
    <row r="52" spans="1:5" x14ac:dyDescent="0.55000000000000004">
      <c r="A52" s="81"/>
      <c r="B52" s="103" t="s">
        <v>327</v>
      </c>
      <c r="C52" s="87"/>
      <c r="D52" s="87"/>
      <c r="E52" s="81"/>
    </row>
    <row r="53" spans="1:5" x14ac:dyDescent="0.3">
      <c r="A53" s="81"/>
      <c r="B53" s="104" t="s">
        <v>328</v>
      </c>
      <c r="C53" s="87"/>
      <c r="D53" s="87"/>
      <c r="E53" s="81"/>
    </row>
    <row r="54" spans="1:5" x14ac:dyDescent="0.55000000000000004">
      <c r="A54" s="81"/>
      <c r="B54" s="103" t="s">
        <v>325</v>
      </c>
      <c r="C54" s="87"/>
      <c r="D54" s="87"/>
      <c r="E54" s="81"/>
    </row>
    <row r="55" spans="1:5" x14ac:dyDescent="0.55000000000000004">
      <c r="A55" s="82"/>
      <c r="B55" s="103" t="s">
        <v>327</v>
      </c>
      <c r="C55" s="88"/>
      <c r="D55" s="88"/>
      <c r="E55" s="82"/>
    </row>
    <row r="56" spans="1:5" x14ac:dyDescent="0.55000000000000004">
      <c r="A56" s="83"/>
      <c r="B56" s="28" t="s">
        <v>1</v>
      </c>
      <c r="C56" s="30">
        <f>SUM(C7,C21,C32,C41,C47)</f>
        <v>5</v>
      </c>
      <c r="D56" s="30">
        <f>SUM(D7,D21,D32,D41,D47)</f>
        <v>5</v>
      </c>
      <c r="E56" s="83"/>
    </row>
    <row r="58" spans="1:5" x14ac:dyDescent="0.35">
      <c r="A58" s="3" t="s">
        <v>10</v>
      </c>
      <c r="B58" s="3"/>
      <c r="C58" s="3"/>
      <c r="D58" s="3"/>
      <c r="E58" s="3"/>
    </row>
    <row r="59" spans="1:5" x14ac:dyDescent="0.35">
      <c r="A59" s="1"/>
      <c r="B59" s="151" t="s">
        <v>329</v>
      </c>
      <c r="C59" s="151"/>
      <c r="D59" s="151"/>
      <c r="E59" s="151"/>
    </row>
    <row r="60" spans="1:5" x14ac:dyDescent="0.35">
      <c r="A60" s="1"/>
      <c r="B60" s="151" t="s">
        <v>330</v>
      </c>
      <c r="C60" s="151"/>
      <c r="D60" s="151"/>
      <c r="E60" s="151"/>
    </row>
    <row r="61" spans="1:5" x14ac:dyDescent="0.35">
      <c r="A61" s="3" t="s">
        <v>11</v>
      </c>
      <c r="B61" s="3"/>
      <c r="C61" s="3"/>
      <c r="D61" s="3"/>
      <c r="E61" s="3"/>
    </row>
    <row r="62" spans="1:5" x14ac:dyDescent="0.35">
      <c r="A62" s="1"/>
      <c r="B62" s="151" t="s">
        <v>0</v>
      </c>
      <c r="C62" s="151"/>
      <c r="D62" s="151"/>
      <c r="E62" s="151"/>
    </row>
    <row r="63" spans="1:5" x14ac:dyDescent="0.35">
      <c r="A63" s="1"/>
      <c r="B63" s="151" t="s">
        <v>0</v>
      </c>
      <c r="C63" s="151"/>
      <c r="D63" s="151"/>
      <c r="E63" s="151"/>
    </row>
    <row r="64" spans="1:5" x14ac:dyDescent="0.35">
      <c r="A64" s="3" t="s">
        <v>21</v>
      </c>
      <c r="B64" s="3"/>
      <c r="C64" s="3"/>
      <c r="D64" s="3"/>
      <c r="E64" s="3"/>
    </row>
    <row r="65" spans="1:5" x14ac:dyDescent="0.35">
      <c r="A65" s="1"/>
      <c r="B65" s="149" t="s">
        <v>331</v>
      </c>
      <c r="C65" s="149"/>
      <c r="D65" s="149"/>
      <c r="E65" s="149"/>
    </row>
    <row r="66" spans="1:5" x14ac:dyDescent="0.35">
      <c r="A66" s="105" t="s">
        <v>251</v>
      </c>
      <c r="B66" s="84"/>
      <c r="C66" s="84"/>
      <c r="D66" s="84"/>
      <c r="E66" s="106" t="s">
        <v>332</v>
      </c>
    </row>
    <row r="67" spans="1:5" x14ac:dyDescent="0.35">
      <c r="A67" s="105"/>
      <c r="B67" s="107" t="s">
        <v>333</v>
      </c>
      <c r="C67" s="84"/>
      <c r="D67" s="84"/>
      <c r="E67" s="106"/>
    </row>
    <row r="68" spans="1:5" ht="48" customHeight="1" x14ac:dyDescent="0.35">
      <c r="A68" s="1"/>
      <c r="B68" s="152" t="s">
        <v>334</v>
      </c>
      <c r="C68" s="152"/>
      <c r="D68" s="108"/>
      <c r="E68" s="109" t="s">
        <v>335</v>
      </c>
    </row>
    <row r="69" spans="1:5" ht="42" customHeight="1" x14ac:dyDescent="0.55000000000000004">
      <c r="B69" s="156" t="s">
        <v>292</v>
      </c>
      <c r="C69" s="156"/>
      <c r="D69" s="156"/>
      <c r="E69" s="90" t="s">
        <v>336</v>
      </c>
    </row>
    <row r="70" spans="1:5" x14ac:dyDescent="0.55000000000000004">
      <c r="B70" s="156" t="s">
        <v>337</v>
      </c>
      <c r="C70" s="156"/>
      <c r="D70" s="156"/>
      <c r="E70" s="90" t="s">
        <v>338</v>
      </c>
    </row>
    <row r="71" spans="1:5" ht="66" customHeight="1" x14ac:dyDescent="0.55000000000000004">
      <c r="B71" s="156" t="s">
        <v>293</v>
      </c>
      <c r="C71" s="156"/>
      <c r="D71" s="156"/>
      <c r="E71" s="90" t="s">
        <v>339</v>
      </c>
    </row>
    <row r="72" spans="1:5" ht="19.5" customHeight="1" x14ac:dyDescent="0.55000000000000004">
      <c r="B72" s="107" t="s">
        <v>340</v>
      </c>
      <c r="C72" s="90"/>
      <c r="D72" s="90"/>
      <c r="E72" s="90"/>
    </row>
    <row r="73" spans="1:5" ht="24" customHeight="1" x14ac:dyDescent="0.55000000000000004">
      <c r="B73" s="156" t="s">
        <v>294</v>
      </c>
      <c r="C73" s="156"/>
      <c r="D73" s="156"/>
      <c r="E73" s="90" t="s">
        <v>341</v>
      </c>
    </row>
    <row r="74" spans="1:5" ht="24" customHeight="1" x14ac:dyDescent="0.55000000000000004">
      <c r="B74" s="107" t="s">
        <v>342</v>
      </c>
      <c r="C74" s="90"/>
      <c r="D74" s="90"/>
      <c r="E74" s="90"/>
    </row>
    <row r="75" spans="1:5" ht="45" customHeight="1" x14ac:dyDescent="0.55000000000000004">
      <c r="B75" s="156" t="s">
        <v>343</v>
      </c>
      <c r="C75" s="156"/>
      <c r="D75" s="156"/>
      <c r="E75" s="90" t="s">
        <v>344</v>
      </c>
    </row>
    <row r="76" spans="1:5" ht="42" x14ac:dyDescent="0.55000000000000004">
      <c r="B76" s="156" t="s">
        <v>345</v>
      </c>
      <c r="C76" s="156"/>
      <c r="D76" s="156"/>
      <c r="E76" s="90" t="s">
        <v>346</v>
      </c>
    </row>
    <row r="77" spans="1:5" x14ac:dyDescent="0.55000000000000004">
      <c r="B77" s="90" t="s">
        <v>347</v>
      </c>
      <c r="C77" s="90"/>
      <c r="D77" s="90"/>
      <c r="E77" s="90" t="s">
        <v>348</v>
      </c>
    </row>
    <row r="78" spans="1:5" x14ac:dyDescent="0.55000000000000004">
      <c r="B78" s="107" t="s">
        <v>349</v>
      </c>
      <c r="C78" s="90"/>
      <c r="D78" s="90"/>
      <c r="E78" s="90"/>
    </row>
    <row r="79" spans="1:5" ht="39.75" customHeight="1" x14ac:dyDescent="0.55000000000000004">
      <c r="B79" s="156" t="s">
        <v>350</v>
      </c>
      <c r="C79" s="156"/>
      <c r="D79" s="156"/>
      <c r="E79" s="90" t="s">
        <v>351</v>
      </c>
    </row>
    <row r="80" spans="1:5" ht="49.15" customHeight="1" x14ac:dyDescent="0.55000000000000004">
      <c r="B80" s="156" t="s">
        <v>352</v>
      </c>
      <c r="C80" s="156"/>
      <c r="D80" s="156"/>
      <c r="E80" s="90" t="s">
        <v>353</v>
      </c>
    </row>
    <row r="81" spans="1:5" ht="67.5" customHeight="1" x14ac:dyDescent="0.55000000000000004">
      <c r="B81" s="156" t="s">
        <v>354</v>
      </c>
      <c r="C81" s="156"/>
      <c r="D81" s="156"/>
      <c r="E81" s="90" t="s">
        <v>355</v>
      </c>
    </row>
    <row r="82" spans="1:5" ht="67.5" customHeight="1" x14ac:dyDescent="0.55000000000000004">
      <c r="B82" s="156" t="s">
        <v>356</v>
      </c>
      <c r="C82" s="156"/>
      <c r="D82" s="156"/>
      <c r="E82" s="90" t="s">
        <v>357</v>
      </c>
    </row>
    <row r="83" spans="1:5" ht="64.5" customHeight="1" x14ac:dyDescent="0.55000000000000004">
      <c r="B83" s="156" t="s">
        <v>358</v>
      </c>
      <c r="C83" s="156"/>
      <c r="D83" s="156"/>
      <c r="E83" s="90" t="s">
        <v>359</v>
      </c>
    </row>
    <row r="84" spans="1:5" x14ac:dyDescent="0.35">
      <c r="A84" s="105" t="s">
        <v>253</v>
      </c>
      <c r="B84" s="84"/>
      <c r="C84" s="84"/>
      <c r="D84" s="84"/>
      <c r="E84" s="106" t="s">
        <v>332</v>
      </c>
    </row>
    <row r="85" spans="1:5" ht="20.25" customHeight="1" x14ac:dyDescent="0.35">
      <c r="A85" s="105"/>
      <c r="B85" s="107" t="s">
        <v>360</v>
      </c>
      <c r="C85" s="84"/>
      <c r="D85" s="84"/>
      <c r="E85" s="106"/>
    </row>
    <row r="86" spans="1:5" ht="86.25" customHeight="1" x14ac:dyDescent="0.55000000000000004">
      <c r="B86" s="156" t="s">
        <v>361</v>
      </c>
      <c r="C86" s="156"/>
      <c r="D86" s="156"/>
      <c r="E86" s="90" t="s">
        <v>362</v>
      </c>
    </row>
    <row r="87" spans="1:5" ht="83.25" customHeight="1" x14ac:dyDescent="0.55000000000000004">
      <c r="B87" s="156" t="s">
        <v>363</v>
      </c>
      <c r="C87" s="156"/>
      <c r="D87" s="156"/>
      <c r="E87" s="90" t="s">
        <v>364</v>
      </c>
    </row>
    <row r="88" spans="1:5" ht="64.150000000000006" customHeight="1" x14ac:dyDescent="0.55000000000000004">
      <c r="B88" s="156" t="s">
        <v>365</v>
      </c>
      <c r="C88" s="156"/>
      <c r="D88" s="156"/>
      <c r="E88" s="90" t="s">
        <v>366</v>
      </c>
    </row>
    <row r="89" spans="1:5" ht="63" customHeight="1" x14ac:dyDescent="0.55000000000000004">
      <c r="B89" s="156" t="s">
        <v>367</v>
      </c>
      <c r="C89" s="156"/>
      <c r="D89" s="156"/>
      <c r="E89" s="90" t="s">
        <v>368</v>
      </c>
    </row>
    <row r="90" spans="1:5" ht="43.5" customHeight="1" x14ac:dyDescent="0.55000000000000004">
      <c r="B90" s="156" t="s">
        <v>369</v>
      </c>
      <c r="C90" s="156"/>
      <c r="D90" s="156"/>
      <c r="E90" s="90" t="s">
        <v>370</v>
      </c>
    </row>
    <row r="91" spans="1:5" ht="22.5" customHeight="1" x14ac:dyDescent="0.55000000000000004">
      <c r="B91" s="107" t="s">
        <v>371</v>
      </c>
      <c r="C91" s="90"/>
      <c r="D91" s="90"/>
      <c r="E91" s="90"/>
    </row>
    <row r="92" spans="1:5" ht="42" x14ac:dyDescent="0.55000000000000004">
      <c r="B92" s="156" t="s">
        <v>307</v>
      </c>
      <c r="C92" s="156"/>
      <c r="D92" s="156"/>
      <c r="E92" s="90" t="s">
        <v>372</v>
      </c>
    </row>
    <row r="93" spans="1:5" ht="42" x14ac:dyDescent="0.55000000000000004">
      <c r="B93" s="90" t="s">
        <v>373</v>
      </c>
      <c r="C93" s="90"/>
      <c r="D93" s="90"/>
      <c r="E93" s="90" t="s">
        <v>374</v>
      </c>
    </row>
    <row r="94" spans="1:5" x14ac:dyDescent="0.55000000000000004">
      <c r="B94" s="107" t="s">
        <v>375</v>
      </c>
      <c r="C94" s="90"/>
      <c r="D94" s="90"/>
      <c r="E94" s="90"/>
    </row>
    <row r="95" spans="1:5" ht="66.75" customHeight="1" x14ac:dyDescent="0.55000000000000004">
      <c r="B95" s="156" t="s">
        <v>376</v>
      </c>
      <c r="C95" s="156"/>
      <c r="D95" s="156"/>
      <c r="E95" s="90" t="s">
        <v>377</v>
      </c>
    </row>
    <row r="96" spans="1:5" x14ac:dyDescent="0.35">
      <c r="A96" s="105" t="s">
        <v>254</v>
      </c>
      <c r="B96" s="84"/>
      <c r="C96" s="84"/>
      <c r="D96" s="84"/>
      <c r="E96" s="106" t="s">
        <v>332</v>
      </c>
    </row>
    <row r="97" spans="1:6" x14ac:dyDescent="0.35">
      <c r="A97" s="105"/>
      <c r="B97" s="107" t="s">
        <v>378</v>
      </c>
      <c r="C97" s="84"/>
      <c r="D97" s="84"/>
      <c r="E97" s="106"/>
    </row>
    <row r="98" spans="1:6" ht="51.75" customHeight="1" x14ac:dyDescent="0.55000000000000004">
      <c r="B98" s="156" t="s">
        <v>310</v>
      </c>
      <c r="C98" s="156"/>
      <c r="D98" s="156"/>
      <c r="E98" s="90" t="s">
        <v>379</v>
      </c>
    </row>
    <row r="99" spans="1:6" ht="17.25" customHeight="1" x14ac:dyDescent="0.55000000000000004">
      <c r="B99" s="107" t="s">
        <v>380</v>
      </c>
      <c r="C99" s="90"/>
      <c r="D99" s="90"/>
      <c r="E99" s="90"/>
    </row>
    <row r="100" spans="1:6" ht="61.5" customHeight="1" x14ac:dyDescent="0.55000000000000004">
      <c r="B100" s="156" t="s">
        <v>381</v>
      </c>
      <c r="C100" s="156"/>
      <c r="D100" s="156"/>
      <c r="E100" s="65" t="s">
        <v>382</v>
      </c>
    </row>
    <row r="101" spans="1:6" ht="22.5" customHeight="1" x14ac:dyDescent="0.55000000000000004">
      <c r="B101" s="107" t="s">
        <v>383</v>
      </c>
      <c r="C101" s="90"/>
      <c r="D101" s="90"/>
      <c r="E101" s="65"/>
    </row>
    <row r="102" spans="1:6" ht="68.45" customHeight="1" x14ac:dyDescent="0.55000000000000004">
      <c r="B102" s="156" t="s">
        <v>312</v>
      </c>
      <c r="C102" s="156"/>
      <c r="D102" s="156"/>
      <c r="E102" s="90" t="s">
        <v>384</v>
      </c>
    </row>
    <row r="103" spans="1:6" ht="27.75" customHeight="1" x14ac:dyDescent="0.55000000000000004">
      <c r="A103" s="110"/>
      <c r="B103" s="152" t="s">
        <v>385</v>
      </c>
      <c r="C103" s="152"/>
      <c r="D103" s="152"/>
      <c r="E103" s="86"/>
    </row>
    <row r="104" spans="1:6" ht="42.75" customHeight="1" x14ac:dyDescent="0.55000000000000004">
      <c r="A104" s="110"/>
      <c r="B104" s="152" t="s">
        <v>386</v>
      </c>
      <c r="C104" s="152"/>
      <c r="D104" s="152"/>
      <c r="E104" s="86" t="s">
        <v>313</v>
      </c>
    </row>
    <row r="105" spans="1:6" x14ac:dyDescent="0.35">
      <c r="A105" s="105" t="s">
        <v>387</v>
      </c>
      <c r="B105" s="84"/>
      <c r="C105" s="84"/>
      <c r="D105" s="84"/>
      <c r="E105" s="106" t="s">
        <v>332</v>
      </c>
    </row>
    <row r="106" spans="1:6" x14ac:dyDescent="0.55000000000000004">
      <c r="B106" s="152" t="s">
        <v>388</v>
      </c>
      <c r="C106" s="152"/>
      <c r="D106" s="152"/>
      <c r="E106" s="86" t="s">
        <v>389</v>
      </c>
    </row>
    <row r="107" spans="1:6" x14ac:dyDescent="0.55000000000000004">
      <c r="B107" s="152"/>
      <c r="C107" s="152"/>
      <c r="D107" s="152"/>
      <c r="E107" s="109" t="s">
        <v>322</v>
      </c>
      <c r="F107" s="110"/>
    </row>
    <row r="108" spans="1:6" x14ac:dyDescent="0.55000000000000004">
      <c r="B108" s="152"/>
      <c r="C108" s="152"/>
      <c r="D108" s="152"/>
      <c r="E108" s="109" t="s">
        <v>324</v>
      </c>
      <c r="F108" s="110"/>
    </row>
    <row r="109" spans="1:6" x14ac:dyDescent="0.55000000000000004">
      <c r="B109" s="156" t="s">
        <v>326</v>
      </c>
      <c r="C109" s="156"/>
      <c r="D109" s="156"/>
      <c r="E109" s="90" t="s">
        <v>390</v>
      </c>
    </row>
  </sheetData>
  <mergeCells count="43">
    <mergeCell ref="B109:D109"/>
    <mergeCell ref="B102:D102"/>
    <mergeCell ref="B103:D103"/>
    <mergeCell ref="B104:D104"/>
    <mergeCell ref="B106:D106"/>
    <mergeCell ref="B107:D107"/>
    <mergeCell ref="B108:D108"/>
    <mergeCell ref="B100:D100"/>
    <mergeCell ref="B81:D81"/>
    <mergeCell ref="B82:D82"/>
    <mergeCell ref="B83:D83"/>
    <mergeCell ref="B86:D86"/>
    <mergeCell ref="B87:D87"/>
    <mergeCell ref="B88:D88"/>
    <mergeCell ref="B89:D89"/>
    <mergeCell ref="B90:D90"/>
    <mergeCell ref="B92:D92"/>
    <mergeCell ref="B95:D95"/>
    <mergeCell ref="B98:D98"/>
    <mergeCell ref="B80:D80"/>
    <mergeCell ref="B62:E62"/>
    <mergeCell ref="B63:E63"/>
    <mergeCell ref="B65:E65"/>
    <mergeCell ref="B68:C68"/>
    <mergeCell ref="B69:D69"/>
    <mergeCell ref="B70:D70"/>
    <mergeCell ref="B71:D71"/>
    <mergeCell ref="B73:D73"/>
    <mergeCell ref="B75:D75"/>
    <mergeCell ref="B76:D76"/>
    <mergeCell ref="B79:D79"/>
    <mergeCell ref="B60:E60"/>
    <mergeCell ref="A1:E1"/>
    <mergeCell ref="A2:E2"/>
    <mergeCell ref="A3:E3"/>
    <mergeCell ref="A4:D4"/>
    <mergeCell ref="A5:E5"/>
    <mergeCell ref="A7:A20"/>
    <mergeCell ref="A21:A31"/>
    <mergeCell ref="A32:A40"/>
    <mergeCell ref="A41:A42"/>
    <mergeCell ref="A47:A48"/>
    <mergeCell ref="B59:E59"/>
  </mergeCells>
  <pageMargins left="0.70866141732283472" right="0.70866141732283472" top="0.51181102362204722" bottom="0.51181102362204722" header="0.31496062992125984" footer="0.31496062992125984"/>
  <pageSetup paperSize="9" scale="82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8"/>
  <sheetViews>
    <sheetView zoomScale="80" zoomScaleNormal="80" workbookViewId="0">
      <selection sqref="A1:E1"/>
    </sheetView>
  </sheetViews>
  <sheetFormatPr defaultRowHeight="21" x14ac:dyDescent="0.55000000000000004"/>
  <cols>
    <col min="1" max="1" width="6.125" style="26" customWidth="1"/>
    <col min="2" max="2" width="33.125" style="27" customWidth="1"/>
    <col min="3" max="4" width="9" style="26"/>
    <col min="5" max="5" width="39.5" style="26" customWidth="1"/>
    <col min="6" max="16384" width="9" style="26"/>
  </cols>
  <sheetData>
    <row r="1" spans="1:5" ht="21" customHeight="1" x14ac:dyDescent="0.55000000000000004">
      <c r="A1" s="134" t="s">
        <v>391</v>
      </c>
      <c r="B1" s="134"/>
      <c r="C1" s="134"/>
      <c r="D1" s="134"/>
      <c r="E1" s="134"/>
    </row>
    <row r="2" spans="1:5" ht="21" customHeight="1" x14ac:dyDescent="0.55000000000000004">
      <c r="A2" s="135" t="s">
        <v>165</v>
      </c>
      <c r="B2" s="135"/>
      <c r="C2" s="135"/>
      <c r="D2" s="135"/>
      <c r="E2" s="135"/>
    </row>
    <row r="3" spans="1:5" ht="21" customHeight="1" x14ac:dyDescent="0.55000000000000004">
      <c r="A3" s="135" t="s">
        <v>166</v>
      </c>
      <c r="B3" s="135"/>
      <c r="C3" s="135"/>
      <c r="D3" s="135"/>
      <c r="E3" s="135"/>
    </row>
    <row r="4" spans="1:5" x14ac:dyDescent="0.55000000000000004">
      <c r="A4" s="135" t="s">
        <v>6</v>
      </c>
      <c r="B4" s="135"/>
      <c r="C4" s="135"/>
      <c r="D4" s="135"/>
    </row>
    <row r="5" spans="1:5" ht="21" customHeight="1" x14ac:dyDescent="0.55000000000000004">
      <c r="A5" s="136" t="s">
        <v>93</v>
      </c>
      <c r="B5" s="136"/>
      <c r="C5" s="136"/>
      <c r="D5" s="136"/>
      <c r="E5" s="136"/>
    </row>
    <row r="6" spans="1:5" x14ac:dyDescent="0.55000000000000004">
      <c r="A6" s="28" t="s">
        <v>9</v>
      </c>
      <c r="B6" s="28" t="s">
        <v>35</v>
      </c>
      <c r="C6" s="28" t="s">
        <v>2</v>
      </c>
      <c r="D6" s="28" t="s">
        <v>3</v>
      </c>
      <c r="E6" s="28" t="s">
        <v>63</v>
      </c>
    </row>
    <row r="7" spans="1:5" ht="42" x14ac:dyDescent="0.55000000000000004">
      <c r="A7" s="148">
        <v>1</v>
      </c>
      <c r="B7" s="35" t="s">
        <v>38</v>
      </c>
      <c r="C7" s="36">
        <f>SUM(C8, C17, C21, C24)</f>
        <v>0.99999999999999989</v>
      </c>
      <c r="D7" s="36">
        <f>SUM(D8, D17, D21, D24)</f>
        <v>0.99999999999999989</v>
      </c>
      <c r="E7" s="74"/>
    </row>
    <row r="8" spans="1:5" ht="84" x14ac:dyDescent="0.55000000000000004">
      <c r="A8" s="137"/>
      <c r="B8" s="33" t="s">
        <v>39</v>
      </c>
      <c r="C8" s="34">
        <f>SUM(C9:C14)</f>
        <v>0.5</v>
      </c>
      <c r="D8" s="34">
        <f>SUM(D9:D14)</f>
        <v>0.5</v>
      </c>
      <c r="E8" s="74"/>
    </row>
    <row r="9" spans="1:5" ht="63" x14ac:dyDescent="0.55000000000000004">
      <c r="A9" s="137"/>
      <c r="B9" s="31" t="s">
        <v>66</v>
      </c>
      <c r="C9" s="32">
        <v>0.2</v>
      </c>
      <c r="D9" s="32">
        <v>0.2</v>
      </c>
      <c r="E9" s="56" t="s">
        <v>167</v>
      </c>
    </row>
    <row r="10" spans="1:5" x14ac:dyDescent="0.55000000000000004">
      <c r="A10" s="137"/>
      <c r="B10" s="161" t="s">
        <v>40</v>
      </c>
      <c r="C10" s="164">
        <v>0.15</v>
      </c>
      <c r="D10" s="164">
        <v>0.15</v>
      </c>
      <c r="E10" s="56" t="s">
        <v>168</v>
      </c>
    </row>
    <row r="11" spans="1:5" x14ac:dyDescent="0.55000000000000004">
      <c r="A11" s="137"/>
      <c r="B11" s="162"/>
      <c r="C11" s="165"/>
      <c r="D11" s="165"/>
      <c r="E11" s="57" t="s">
        <v>169</v>
      </c>
    </row>
    <row r="12" spans="1:5" ht="19.5" customHeight="1" x14ac:dyDescent="0.55000000000000004">
      <c r="A12" s="137"/>
      <c r="B12" s="162"/>
      <c r="C12" s="165"/>
      <c r="D12" s="165"/>
      <c r="E12" s="57"/>
    </row>
    <row r="13" spans="1:5" x14ac:dyDescent="0.55000000000000004">
      <c r="A13" s="137"/>
      <c r="B13" s="163"/>
      <c r="C13" s="166"/>
      <c r="D13" s="166"/>
      <c r="E13" s="57"/>
    </row>
    <row r="14" spans="1:5" ht="21" customHeight="1" x14ac:dyDescent="0.55000000000000004">
      <c r="A14" s="137"/>
      <c r="B14" s="161" t="s">
        <v>41</v>
      </c>
      <c r="C14" s="164">
        <v>0.15</v>
      </c>
      <c r="D14" s="164">
        <v>0.15</v>
      </c>
      <c r="E14" s="77" t="s">
        <v>170</v>
      </c>
    </row>
    <row r="15" spans="1:5" x14ac:dyDescent="0.55000000000000004">
      <c r="A15" s="137"/>
      <c r="B15" s="162"/>
      <c r="C15" s="165"/>
      <c r="D15" s="165"/>
      <c r="E15" s="78" t="s">
        <v>171</v>
      </c>
    </row>
    <row r="16" spans="1:5" x14ac:dyDescent="0.55000000000000004">
      <c r="A16" s="137"/>
      <c r="B16" s="163"/>
      <c r="C16" s="166"/>
      <c r="D16" s="166"/>
      <c r="E16" s="79" t="s">
        <v>172</v>
      </c>
    </row>
    <row r="17" spans="1:5" ht="63" x14ac:dyDescent="0.55000000000000004">
      <c r="A17" s="137"/>
      <c r="B17" s="58" t="s">
        <v>42</v>
      </c>
      <c r="C17" s="59">
        <f>SUM(C18)</f>
        <v>0.1</v>
      </c>
      <c r="D17" s="59">
        <f>SUM(D18)</f>
        <v>0.1</v>
      </c>
      <c r="E17" s="72"/>
    </row>
    <row r="18" spans="1:5" ht="23.25" customHeight="1" x14ac:dyDescent="0.55000000000000004">
      <c r="A18" s="137"/>
      <c r="B18" s="161" t="s">
        <v>80</v>
      </c>
      <c r="C18" s="164">
        <v>0.1</v>
      </c>
      <c r="D18" s="164">
        <v>0.1</v>
      </c>
      <c r="E18" s="77" t="s">
        <v>173</v>
      </c>
    </row>
    <row r="19" spans="1:5" x14ac:dyDescent="0.55000000000000004">
      <c r="A19" s="137"/>
      <c r="B19" s="162"/>
      <c r="C19" s="165"/>
      <c r="D19" s="165"/>
      <c r="E19" s="78" t="s">
        <v>174</v>
      </c>
    </row>
    <row r="20" spans="1:5" x14ac:dyDescent="0.55000000000000004">
      <c r="A20" s="137"/>
      <c r="B20" s="163"/>
      <c r="C20" s="166"/>
      <c r="D20" s="166"/>
      <c r="E20" s="73"/>
    </row>
    <row r="21" spans="1:5" ht="42" x14ac:dyDescent="0.55000000000000004">
      <c r="A21" s="137"/>
      <c r="B21" s="60" t="s">
        <v>43</v>
      </c>
      <c r="C21" s="61">
        <f>SUM(C22,C23)</f>
        <v>0.3</v>
      </c>
      <c r="D21" s="61">
        <f>SUM(D22,D23)</f>
        <v>0.3</v>
      </c>
      <c r="E21" s="73"/>
    </row>
    <row r="22" spans="1:5" x14ac:dyDescent="0.55000000000000004">
      <c r="A22" s="137"/>
      <c r="B22" s="31" t="s">
        <v>45</v>
      </c>
      <c r="C22" s="32">
        <v>0.15</v>
      </c>
      <c r="D22" s="32">
        <v>0.15</v>
      </c>
      <c r="E22" s="157" t="s">
        <v>175</v>
      </c>
    </row>
    <row r="23" spans="1:5" ht="42" x14ac:dyDescent="0.55000000000000004">
      <c r="A23" s="137"/>
      <c r="B23" s="31" t="s">
        <v>44</v>
      </c>
      <c r="C23" s="32">
        <v>0.15</v>
      </c>
      <c r="D23" s="32">
        <v>0.15</v>
      </c>
      <c r="E23" s="158"/>
    </row>
    <row r="24" spans="1:5" ht="105" x14ac:dyDescent="0.55000000000000004">
      <c r="A24" s="137"/>
      <c r="B24" s="58" t="s">
        <v>46</v>
      </c>
      <c r="C24" s="59">
        <f>SUM(C25:C29)</f>
        <v>0.1</v>
      </c>
      <c r="D24" s="59">
        <f>SUM(D25:D29)</f>
        <v>0.1</v>
      </c>
      <c r="E24" s="76"/>
    </row>
    <row r="25" spans="1:5" x14ac:dyDescent="0.55000000000000004">
      <c r="A25" s="159"/>
      <c r="B25" s="77" t="s">
        <v>47</v>
      </c>
      <c r="C25" s="80">
        <v>0.04</v>
      </c>
      <c r="D25" s="80">
        <v>0.04</v>
      </c>
      <c r="E25" s="77" t="s">
        <v>176</v>
      </c>
    </row>
    <row r="26" spans="1:5" ht="24" customHeight="1" x14ac:dyDescent="0.55000000000000004">
      <c r="A26" s="159"/>
      <c r="B26" s="162" t="s">
        <v>48</v>
      </c>
      <c r="C26" s="165">
        <v>0.04</v>
      </c>
      <c r="D26" s="165">
        <v>0.04</v>
      </c>
      <c r="E26" s="78" t="s">
        <v>177</v>
      </c>
    </row>
    <row r="27" spans="1:5" x14ac:dyDescent="0.55000000000000004">
      <c r="A27" s="159"/>
      <c r="B27" s="162"/>
      <c r="C27" s="165"/>
      <c r="D27" s="165"/>
      <c r="E27" s="78" t="s">
        <v>178</v>
      </c>
    </row>
    <row r="28" spans="1:5" x14ac:dyDescent="0.55000000000000004">
      <c r="A28" s="159"/>
      <c r="B28" s="162"/>
      <c r="C28" s="165"/>
      <c r="D28" s="165"/>
      <c r="E28" s="78" t="s">
        <v>179</v>
      </c>
    </row>
    <row r="29" spans="1:5" ht="21" customHeight="1" x14ac:dyDescent="0.55000000000000004">
      <c r="A29" s="159"/>
      <c r="B29" s="137" t="s">
        <v>49</v>
      </c>
      <c r="C29" s="165">
        <v>0.02</v>
      </c>
      <c r="D29" s="165">
        <v>0.02</v>
      </c>
      <c r="E29" s="78" t="s">
        <v>282</v>
      </c>
    </row>
    <row r="30" spans="1:5" ht="25.5" customHeight="1" x14ac:dyDescent="0.55000000000000004">
      <c r="A30" s="159"/>
      <c r="B30" s="137"/>
      <c r="C30" s="165"/>
      <c r="D30" s="165"/>
      <c r="E30" s="78" t="s">
        <v>180</v>
      </c>
    </row>
    <row r="31" spans="1:5" x14ac:dyDescent="0.55000000000000004">
      <c r="A31" s="160"/>
      <c r="B31" s="138"/>
      <c r="C31" s="166"/>
      <c r="D31" s="166"/>
      <c r="E31" s="73"/>
    </row>
    <row r="32" spans="1:5" ht="84" x14ac:dyDescent="0.55000000000000004">
      <c r="A32" s="139">
        <v>2</v>
      </c>
      <c r="B32" s="35" t="s">
        <v>50</v>
      </c>
      <c r="C32" s="36">
        <f>SUM(C33,C35,C42,C44,)</f>
        <v>1</v>
      </c>
      <c r="D32" s="30">
        <f>SUM(D33,D35,D42,D44,)</f>
        <v>1</v>
      </c>
      <c r="E32" s="73"/>
    </row>
    <row r="33" spans="1:9" x14ac:dyDescent="0.55000000000000004">
      <c r="A33" s="139"/>
      <c r="B33" s="33" t="s">
        <v>51</v>
      </c>
      <c r="C33" s="34">
        <f>SUM(C34)</f>
        <v>0.2</v>
      </c>
      <c r="D33" s="34">
        <f>SUM(D34)</f>
        <v>0.2</v>
      </c>
      <c r="E33" s="74"/>
    </row>
    <row r="34" spans="1:9" x14ac:dyDescent="0.55000000000000004">
      <c r="A34" s="139"/>
      <c r="B34" s="31" t="s">
        <v>67</v>
      </c>
      <c r="C34" s="32">
        <v>0.2</v>
      </c>
      <c r="D34" s="32">
        <v>0.2</v>
      </c>
      <c r="E34" s="31" t="s">
        <v>181</v>
      </c>
    </row>
    <row r="35" spans="1:9" x14ac:dyDescent="0.55000000000000004">
      <c r="A35" s="139"/>
      <c r="B35" s="38" t="s">
        <v>52</v>
      </c>
      <c r="C35" s="34">
        <f>SUM(C36,C40,C41)</f>
        <v>0.5</v>
      </c>
      <c r="D35" s="34">
        <f>SUM(D36,D40,D41)</f>
        <v>0.5</v>
      </c>
      <c r="E35" s="76"/>
    </row>
    <row r="36" spans="1:9" ht="25.5" customHeight="1" x14ac:dyDescent="0.55000000000000004">
      <c r="A36" s="139"/>
      <c r="B36" s="167" t="s">
        <v>53</v>
      </c>
      <c r="C36" s="164">
        <v>0.1</v>
      </c>
      <c r="D36" s="164">
        <v>0.1</v>
      </c>
      <c r="E36" s="77" t="s">
        <v>182</v>
      </c>
    </row>
    <row r="37" spans="1:9" x14ac:dyDescent="0.55000000000000004">
      <c r="A37" s="139"/>
      <c r="B37" s="168"/>
      <c r="C37" s="165"/>
      <c r="D37" s="165"/>
      <c r="E37" s="78" t="s">
        <v>283</v>
      </c>
    </row>
    <row r="38" spans="1:9" x14ac:dyDescent="0.55000000000000004">
      <c r="A38" s="139"/>
      <c r="B38" s="168"/>
      <c r="C38" s="165"/>
      <c r="D38" s="165"/>
      <c r="E38" s="62" t="s">
        <v>183</v>
      </c>
    </row>
    <row r="39" spans="1:9" x14ac:dyDescent="0.55000000000000004">
      <c r="A39" s="139"/>
      <c r="B39" s="169"/>
      <c r="C39" s="166"/>
      <c r="D39" s="166"/>
      <c r="E39" s="79" t="s">
        <v>171</v>
      </c>
    </row>
    <row r="40" spans="1:9" ht="27.75" customHeight="1" x14ac:dyDescent="0.55000000000000004">
      <c r="A40" s="139"/>
      <c r="B40" s="37" t="s">
        <v>54</v>
      </c>
      <c r="C40" s="32">
        <v>0.2</v>
      </c>
      <c r="D40" s="32">
        <v>0.2</v>
      </c>
      <c r="E40" s="63" t="s">
        <v>284</v>
      </c>
    </row>
    <row r="41" spans="1:9" ht="63" x14ac:dyDescent="0.55000000000000004">
      <c r="A41" s="139"/>
      <c r="B41" s="37" t="s">
        <v>55</v>
      </c>
      <c r="C41" s="32">
        <v>0.2</v>
      </c>
      <c r="D41" s="32">
        <v>0.2</v>
      </c>
      <c r="E41" s="31" t="s">
        <v>184</v>
      </c>
      <c r="I41" s="26" t="s">
        <v>185</v>
      </c>
    </row>
    <row r="42" spans="1:9" ht="84" x14ac:dyDescent="0.55000000000000004">
      <c r="A42" s="139"/>
      <c r="B42" s="38" t="s">
        <v>56</v>
      </c>
      <c r="C42" s="39">
        <f>SUM(C43)</f>
        <v>0.15</v>
      </c>
      <c r="D42" s="34">
        <f>SUM(D43)</f>
        <v>0.15</v>
      </c>
      <c r="E42" s="74"/>
    </row>
    <row r="43" spans="1:9" ht="42" x14ac:dyDescent="0.55000000000000004">
      <c r="A43" s="139"/>
      <c r="B43" s="37" t="s">
        <v>57</v>
      </c>
      <c r="C43" s="74">
        <v>0.15</v>
      </c>
      <c r="D43" s="74">
        <v>0.15</v>
      </c>
      <c r="E43" s="31" t="s">
        <v>285</v>
      </c>
    </row>
    <row r="44" spans="1:9" ht="63" x14ac:dyDescent="0.55000000000000004">
      <c r="A44" s="139"/>
      <c r="B44" s="33" t="s">
        <v>68</v>
      </c>
      <c r="C44" s="39">
        <f>SUM(C45)</f>
        <v>0.15</v>
      </c>
      <c r="D44" s="34">
        <f>SUM(D45)</f>
        <v>0.15</v>
      </c>
      <c r="E44" s="74"/>
    </row>
    <row r="45" spans="1:9" ht="42" x14ac:dyDescent="0.55000000000000004">
      <c r="A45" s="139"/>
      <c r="B45" s="31" t="s">
        <v>69</v>
      </c>
      <c r="C45" s="74">
        <v>0.15</v>
      </c>
      <c r="D45" s="74">
        <v>0.15</v>
      </c>
      <c r="E45" s="31" t="s">
        <v>286</v>
      </c>
    </row>
    <row r="46" spans="1:9" x14ac:dyDescent="0.55000000000000004">
      <c r="A46" s="139">
        <v>3</v>
      </c>
      <c r="B46" s="29" t="s">
        <v>36</v>
      </c>
      <c r="C46" s="30">
        <f>SUM(C47,C51,C56,C60)</f>
        <v>1</v>
      </c>
      <c r="D46" s="30">
        <f>SUM(D47,D51,D56,D60)</f>
        <v>1</v>
      </c>
      <c r="E46" s="74"/>
    </row>
    <row r="47" spans="1:9" ht="126" x14ac:dyDescent="0.55000000000000004">
      <c r="A47" s="139"/>
      <c r="B47" s="33" t="s">
        <v>58</v>
      </c>
      <c r="C47" s="34">
        <f>SUM(C48:C48)</f>
        <v>0.2</v>
      </c>
      <c r="D47" s="34">
        <f>SUM(D48:D48)</f>
        <v>0.2</v>
      </c>
      <c r="E47" s="76"/>
    </row>
    <row r="48" spans="1:9" ht="23.25" customHeight="1" x14ac:dyDescent="0.55000000000000004">
      <c r="A48" s="139"/>
      <c r="B48" s="161" t="s">
        <v>70</v>
      </c>
      <c r="C48" s="164">
        <v>0.2</v>
      </c>
      <c r="D48" s="164">
        <v>0.2</v>
      </c>
      <c r="E48" s="77" t="s">
        <v>186</v>
      </c>
    </row>
    <row r="49" spans="1:5" x14ac:dyDescent="0.55000000000000004">
      <c r="A49" s="139"/>
      <c r="B49" s="162"/>
      <c r="C49" s="165"/>
      <c r="D49" s="165"/>
      <c r="E49" s="78" t="s">
        <v>187</v>
      </c>
    </row>
    <row r="50" spans="1:5" x14ac:dyDescent="0.55000000000000004">
      <c r="A50" s="139"/>
      <c r="B50" s="163"/>
      <c r="C50" s="166"/>
      <c r="D50" s="166"/>
      <c r="E50" s="73"/>
    </row>
    <row r="51" spans="1:5" ht="84" x14ac:dyDescent="0.55000000000000004">
      <c r="A51" s="139"/>
      <c r="B51" s="33" t="s">
        <v>59</v>
      </c>
      <c r="C51" s="34">
        <f>SUM(C52)</f>
        <v>0.5</v>
      </c>
      <c r="D51" s="34">
        <f>SUM(D52)</f>
        <v>0.5</v>
      </c>
      <c r="E51" s="72"/>
    </row>
    <row r="52" spans="1:5" ht="25.5" customHeight="1" x14ac:dyDescent="0.55000000000000004">
      <c r="A52" s="139"/>
      <c r="B52" s="161" t="s">
        <v>60</v>
      </c>
      <c r="C52" s="164">
        <v>0.5</v>
      </c>
      <c r="D52" s="164">
        <v>0.5</v>
      </c>
      <c r="E52" s="77" t="s">
        <v>188</v>
      </c>
    </row>
    <row r="53" spans="1:5" x14ac:dyDescent="0.55000000000000004">
      <c r="A53" s="139"/>
      <c r="B53" s="162"/>
      <c r="C53" s="165"/>
      <c r="D53" s="165"/>
      <c r="E53" s="78" t="s">
        <v>189</v>
      </c>
    </row>
    <row r="54" spans="1:5" x14ac:dyDescent="0.55000000000000004">
      <c r="A54" s="139"/>
      <c r="B54" s="162"/>
      <c r="C54" s="165"/>
      <c r="D54" s="165"/>
      <c r="E54" s="78" t="s">
        <v>190</v>
      </c>
    </row>
    <row r="55" spans="1:5" x14ac:dyDescent="0.55000000000000004">
      <c r="A55" s="139"/>
      <c r="B55" s="163"/>
      <c r="C55" s="166"/>
      <c r="D55" s="166"/>
      <c r="E55" s="79" t="s">
        <v>191</v>
      </c>
    </row>
    <row r="56" spans="1:5" ht="42" x14ac:dyDescent="0.55000000000000004">
      <c r="A56" s="139"/>
      <c r="B56" s="33" t="s">
        <v>71</v>
      </c>
      <c r="C56" s="39">
        <f>SUM(C57)</f>
        <v>0.15</v>
      </c>
      <c r="D56" s="34">
        <f>SUM(D57)</f>
        <v>0.15</v>
      </c>
      <c r="E56" s="72"/>
    </row>
    <row r="57" spans="1:5" ht="24.75" customHeight="1" x14ac:dyDescent="0.55000000000000004">
      <c r="A57" s="139"/>
      <c r="B57" s="161" t="s">
        <v>72</v>
      </c>
      <c r="C57" s="148">
        <v>0.15</v>
      </c>
      <c r="D57" s="148">
        <v>0.15</v>
      </c>
      <c r="E57" s="77" t="s">
        <v>192</v>
      </c>
    </row>
    <row r="58" spans="1:5" x14ac:dyDescent="0.55000000000000004">
      <c r="A58" s="139"/>
      <c r="B58" s="162"/>
      <c r="C58" s="137"/>
      <c r="D58" s="137"/>
      <c r="E58" s="78" t="s">
        <v>179</v>
      </c>
    </row>
    <row r="59" spans="1:5" x14ac:dyDescent="0.55000000000000004">
      <c r="A59" s="139"/>
      <c r="B59" s="163"/>
      <c r="C59" s="138"/>
      <c r="D59" s="138"/>
      <c r="E59" s="73"/>
    </row>
    <row r="60" spans="1:5" ht="42" x14ac:dyDescent="0.55000000000000004">
      <c r="A60" s="139"/>
      <c r="B60" s="33" t="s">
        <v>61</v>
      </c>
      <c r="C60" s="34">
        <f>SUM(C61)</f>
        <v>0.15</v>
      </c>
      <c r="D60" s="34">
        <f>SUM(D61)</f>
        <v>0.15</v>
      </c>
      <c r="E60" s="73"/>
    </row>
    <row r="61" spans="1:5" ht="63" x14ac:dyDescent="0.55000000000000004">
      <c r="A61" s="139"/>
      <c r="B61" s="31" t="s">
        <v>62</v>
      </c>
      <c r="C61" s="74">
        <v>0.15</v>
      </c>
      <c r="D61" s="74">
        <v>0.15</v>
      </c>
      <c r="E61" s="31" t="s">
        <v>193</v>
      </c>
    </row>
    <row r="62" spans="1:5" x14ac:dyDescent="0.55000000000000004">
      <c r="A62" s="139">
        <v>4</v>
      </c>
      <c r="B62" s="29" t="s">
        <v>64</v>
      </c>
      <c r="C62" s="30">
        <f>SUM(C63:C63)</f>
        <v>1</v>
      </c>
      <c r="D62" s="30">
        <f>SUM(D63:D63)</f>
        <v>1</v>
      </c>
      <c r="E62" s="74"/>
    </row>
    <row r="63" spans="1:5" x14ac:dyDescent="0.55000000000000004">
      <c r="A63" s="139"/>
      <c r="B63" s="31"/>
      <c r="C63" s="32">
        <v>1</v>
      </c>
      <c r="D63" s="32">
        <v>1</v>
      </c>
      <c r="E63" s="31" t="s">
        <v>194</v>
      </c>
    </row>
    <row r="64" spans="1:5" x14ac:dyDescent="0.55000000000000004">
      <c r="A64" s="139">
        <v>5</v>
      </c>
      <c r="B64" s="29" t="s">
        <v>37</v>
      </c>
      <c r="C64" s="30">
        <f>SUM(C65)</f>
        <v>1</v>
      </c>
      <c r="D64" s="30">
        <f>SUM(D65)</f>
        <v>1</v>
      </c>
      <c r="E64" s="74"/>
    </row>
    <row r="65" spans="1:5" x14ac:dyDescent="0.55000000000000004">
      <c r="A65" s="139"/>
      <c r="B65" s="31"/>
      <c r="C65" s="32">
        <v>1</v>
      </c>
      <c r="D65" s="32">
        <v>1</v>
      </c>
      <c r="E65" s="31" t="s">
        <v>194</v>
      </c>
    </row>
    <row r="66" spans="1:5" x14ac:dyDescent="0.55000000000000004">
      <c r="A66" s="74"/>
      <c r="B66" s="28" t="s">
        <v>1</v>
      </c>
      <c r="C66" s="30">
        <f>SUM(C7,C32,C46,C62,C64)</f>
        <v>5</v>
      </c>
      <c r="D66" s="30">
        <f>SUM(D7,D32,D46,D62,D64)</f>
        <v>5</v>
      </c>
      <c r="E66" s="74"/>
    </row>
    <row r="68" spans="1:5" x14ac:dyDescent="0.35">
      <c r="A68" s="3" t="s">
        <v>10</v>
      </c>
      <c r="B68" s="3"/>
      <c r="C68" s="3"/>
      <c r="D68" s="3"/>
      <c r="E68" s="3"/>
    </row>
    <row r="69" spans="1:5" x14ac:dyDescent="0.35">
      <c r="A69" s="1"/>
      <c r="B69" s="151" t="s">
        <v>195</v>
      </c>
      <c r="C69" s="151"/>
      <c r="D69" s="151"/>
      <c r="E69" s="151"/>
    </row>
    <row r="70" spans="1:5" x14ac:dyDescent="0.35">
      <c r="A70" s="1"/>
      <c r="B70" s="75" t="s">
        <v>196</v>
      </c>
      <c r="C70" s="75"/>
      <c r="D70" s="75"/>
      <c r="E70" s="75"/>
    </row>
    <row r="71" spans="1:5" x14ac:dyDescent="0.35">
      <c r="A71" s="1"/>
      <c r="B71" s="151" t="s">
        <v>197</v>
      </c>
      <c r="C71" s="151"/>
      <c r="D71" s="151"/>
      <c r="E71" s="151"/>
    </row>
    <row r="72" spans="1:5" x14ac:dyDescent="0.35">
      <c r="A72" s="3" t="s">
        <v>11</v>
      </c>
      <c r="B72" s="3"/>
      <c r="C72" s="3"/>
      <c r="D72" s="3"/>
      <c r="E72" s="3"/>
    </row>
    <row r="73" spans="1:5" x14ac:dyDescent="0.35">
      <c r="A73" s="1"/>
      <c r="B73" s="151" t="s">
        <v>198</v>
      </c>
      <c r="C73" s="151"/>
      <c r="D73" s="151"/>
      <c r="E73" s="151"/>
    </row>
    <row r="74" spans="1:5" x14ac:dyDescent="0.35">
      <c r="A74" s="3" t="s">
        <v>21</v>
      </c>
      <c r="B74" s="3"/>
      <c r="C74" s="3"/>
      <c r="D74" s="3"/>
      <c r="E74" s="3"/>
    </row>
    <row r="75" spans="1:5" x14ac:dyDescent="0.35">
      <c r="A75" s="1"/>
      <c r="B75" s="149" t="s">
        <v>199</v>
      </c>
      <c r="C75" s="149"/>
      <c r="D75" s="149"/>
      <c r="E75" s="149"/>
    </row>
    <row r="76" spans="1:5" x14ac:dyDescent="0.35">
      <c r="A76" s="1"/>
      <c r="B76" s="149" t="s">
        <v>200</v>
      </c>
      <c r="C76" s="149"/>
      <c r="D76" s="149"/>
      <c r="E76" s="149"/>
    </row>
    <row r="77" spans="1:5" x14ac:dyDescent="0.35">
      <c r="A77" s="1"/>
      <c r="B77" s="149" t="s">
        <v>201</v>
      </c>
      <c r="C77" s="149"/>
      <c r="D77" s="149"/>
      <c r="E77" s="149"/>
    </row>
    <row r="78" spans="1:5" x14ac:dyDescent="0.55000000000000004">
      <c r="B78" s="52" t="s">
        <v>202</v>
      </c>
    </row>
    <row r="79" spans="1:5" x14ac:dyDescent="0.55000000000000004">
      <c r="B79" s="52" t="s">
        <v>203</v>
      </c>
    </row>
    <row r="80" spans="1:5" x14ac:dyDescent="0.55000000000000004">
      <c r="B80" s="52" t="s">
        <v>204</v>
      </c>
    </row>
    <row r="81" spans="2:2" x14ac:dyDescent="0.55000000000000004">
      <c r="B81" s="52" t="s">
        <v>205</v>
      </c>
    </row>
    <row r="82" spans="2:2" x14ac:dyDescent="0.55000000000000004">
      <c r="B82" s="52" t="s">
        <v>206</v>
      </c>
    </row>
    <row r="83" spans="2:2" x14ac:dyDescent="0.55000000000000004">
      <c r="B83" s="64" t="s">
        <v>207</v>
      </c>
    </row>
    <row r="84" spans="2:2" x14ac:dyDescent="0.55000000000000004">
      <c r="B84" s="52" t="s">
        <v>208</v>
      </c>
    </row>
    <row r="85" spans="2:2" x14ac:dyDescent="0.55000000000000004">
      <c r="B85" s="52" t="s">
        <v>209</v>
      </c>
    </row>
    <row r="86" spans="2:2" x14ac:dyDescent="0.55000000000000004">
      <c r="B86" s="52" t="s">
        <v>210</v>
      </c>
    </row>
    <row r="87" spans="2:2" x14ac:dyDescent="0.55000000000000004">
      <c r="B87" s="52" t="s">
        <v>211</v>
      </c>
    </row>
    <row r="88" spans="2:2" x14ac:dyDescent="0.55000000000000004">
      <c r="B88" s="52" t="s">
        <v>212</v>
      </c>
    </row>
    <row r="89" spans="2:2" x14ac:dyDescent="0.55000000000000004">
      <c r="B89" s="52" t="s">
        <v>171</v>
      </c>
    </row>
    <row r="90" spans="2:2" x14ac:dyDescent="0.55000000000000004">
      <c r="B90" s="52" t="s">
        <v>213</v>
      </c>
    </row>
    <row r="91" spans="2:2" x14ac:dyDescent="0.55000000000000004">
      <c r="B91" s="52" t="s">
        <v>214</v>
      </c>
    </row>
    <row r="92" spans="2:2" x14ac:dyDescent="0.55000000000000004">
      <c r="B92" s="52" t="s">
        <v>215</v>
      </c>
    </row>
    <row r="93" spans="2:2" x14ac:dyDescent="0.55000000000000004">
      <c r="B93" s="52" t="s">
        <v>216</v>
      </c>
    </row>
    <row r="94" spans="2:2" x14ac:dyDescent="0.55000000000000004">
      <c r="B94" s="52" t="s">
        <v>217</v>
      </c>
    </row>
    <row r="95" spans="2:2" x14ac:dyDescent="0.55000000000000004">
      <c r="B95" s="52" t="s">
        <v>218</v>
      </c>
    </row>
    <row r="96" spans="2:2" x14ac:dyDescent="0.55000000000000004">
      <c r="B96" s="52" t="s">
        <v>219</v>
      </c>
    </row>
    <row r="97" spans="2:2" x14ac:dyDescent="0.55000000000000004">
      <c r="B97" s="52" t="s">
        <v>220</v>
      </c>
    </row>
    <row r="98" spans="2:2" x14ac:dyDescent="0.55000000000000004">
      <c r="B98" s="52" t="s">
        <v>221</v>
      </c>
    </row>
    <row r="99" spans="2:2" x14ac:dyDescent="0.55000000000000004">
      <c r="B99" s="64" t="s">
        <v>222</v>
      </c>
    </row>
    <row r="100" spans="2:2" x14ac:dyDescent="0.55000000000000004">
      <c r="B100" s="52" t="s">
        <v>223</v>
      </c>
    </row>
    <row r="101" spans="2:2" x14ac:dyDescent="0.55000000000000004">
      <c r="B101" s="52" t="s">
        <v>224</v>
      </c>
    </row>
    <row r="102" spans="2:2" x14ac:dyDescent="0.55000000000000004">
      <c r="B102" s="52"/>
    </row>
    <row r="103" spans="2:2" x14ac:dyDescent="0.55000000000000004">
      <c r="B103" s="52"/>
    </row>
    <row r="104" spans="2:2" x14ac:dyDescent="0.55000000000000004">
      <c r="B104" s="52"/>
    </row>
    <row r="105" spans="2:2" x14ac:dyDescent="0.55000000000000004">
      <c r="B105" s="52"/>
    </row>
    <row r="106" spans="2:2" x14ac:dyDescent="0.55000000000000004">
      <c r="B106" s="52"/>
    </row>
    <row r="107" spans="2:2" x14ac:dyDescent="0.55000000000000004">
      <c r="B107" s="52"/>
    </row>
    <row r="108" spans="2:2" x14ac:dyDescent="0.55000000000000004">
      <c r="B108" s="52"/>
    </row>
  </sheetData>
  <mergeCells count="44">
    <mergeCell ref="B77:E77"/>
    <mergeCell ref="D52:D55"/>
    <mergeCell ref="B57:B59"/>
    <mergeCell ref="C57:C59"/>
    <mergeCell ref="D57:D59"/>
    <mergeCell ref="B69:E69"/>
    <mergeCell ref="B71:E71"/>
    <mergeCell ref="B73:E73"/>
    <mergeCell ref="B75:E75"/>
    <mergeCell ref="B76:E76"/>
    <mergeCell ref="A62:A63"/>
    <mergeCell ref="A64:A65"/>
    <mergeCell ref="A32:A45"/>
    <mergeCell ref="B36:B39"/>
    <mergeCell ref="C36:C39"/>
    <mergeCell ref="D36:D39"/>
    <mergeCell ref="A46:A61"/>
    <mergeCell ref="B48:B50"/>
    <mergeCell ref="C48:C50"/>
    <mergeCell ref="D48:D50"/>
    <mergeCell ref="B52:B55"/>
    <mergeCell ref="C52:C55"/>
    <mergeCell ref="B26:B28"/>
    <mergeCell ref="C26:C28"/>
    <mergeCell ref="D26:D28"/>
    <mergeCell ref="B29:B31"/>
    <mergeCell ref="C29:C31"/>
    <mergeCell ref="D29:D31"/>
    <mergeCell ref="E22:E23"/>
    <mergeCell ref="A1:E1"/>
    <mergeCell ref="A2:E2"/>
    <mergeCell ref="A3:E3"/>
    <mergeCell ref="A4:D4"/>
    <mergeCell ref="A5:E5"/>
    <mergeCell ref="A7:A31"/>
    <mergeCell ref="B10:B13"/>
    <mergeCell ref="C10:C13"/>
    <mergeCell ref="D10:D13"/>
    <mergeCell ref="B14:B16"/>
    <mergeCell ref="C14:C16"/>
    <mergeCell ref="D14:D16"/>
    <mergeCell ref="B18:B20"/>
    <mergeCell ref="C18:C20"/>
    <mergeCell ref="D18:D20"/>
  </mergeCells>
  <pageMargins left="0.19685039370078741" right="0.19685039370078741" top="0.39370078740157483" bottom="0.19685039370078741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แบบสรุป SAR Card</vt:lpstr>
      <vt:lpstr>ตัวชี้วัด 2.1</vt:lpstr>
      <vt:lpstr>ตัวชี้วัด 2.2</vt:lpstr>
      <vt:lpstr>ตัวชี้วัด 2.3</vt:lpstr>
      <vt:lpstr>ตัวชี้วัด 2.5</vt:lpstr>
      <vt:lpstr>ตัวชี้วัด F1-4 การเงิน</vt:lpstr>
      <vt:lpstr>ตัวชี้วัด F2-4 พัสดุ</vt:lpstr>
      <vt:lpstr>ตัวชี้วัด F3-4 บัญชี</vt:lpstr>
      <vt:lpstr>'ตัวชี้วัด F2-4 พัสดุ'!Print_Area</vt:lpstr>
      <vt:lpstr>'ตัวชี้วัด 2.2'!Print_Titles</vt:lpstr>
      <vt:lpstr>'ตัวชี้วัด 2.3'!Print_Titles</vt:lpstr>
      <vt:lpstr>'ตัวชี้วัด 2.5'!Print_Titles</vt:lpstr>
      <vt:lpstr>'ตัวชี้วัด F1-4 การเงิน'!Print_Titles</vt:lpstr>
      <vt:lpstr>'ตัวชี้วัด F3-4 บัญชี'!Print_Titles</vt:lpstr>
      <vt:lpstr>'แบบสรุป SAR Card'!Print_Titles</vt:lpstr>
    </vt:vector>
  </TitlesOfParts>
  <Company>anamai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</dc:creator>
  <cp:lastModifiedBy>admin</cp:lastModifiedBy>
  <cp:lastPrinted>2019-07-25T04:41:53Z</cp:lastPrinted>
  <dcterms:created xsi:type="dcterms:W3CDTF">2006-01-12T00:48:16Z</dcterms:created>
  <dcterms:modified xsi:type="dcterms:W3CDTF">2019-07-31T07:59:37Z</dcterms:modified>
</cp:coreProperties>
</file>